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8070" windowHeight="3165" activeTab="1"/>
  </bookViews>
  <sheets>
    <sheet name="Kategorie" sheetId="4" r:id="rId1"/>
    <sheet name="Open" sheetId="7" r:id="rId2"/>
    <sheet name="Suma" sheetId="3" r:id="rId3"/>
  </sheets>
  <definedNames>
    <definedName name="_xlnm._FilterDatabase" localSheetId="0" hidden="1">Kategorie!$A$1:$I$121</definedName>
    <definedName name="_xlnm.Print_Titles" localSheetId="0">Kategorie!$1:$1</definedName>
  </definedNames>
  <calcPr calcId="145621"/>
</workbook>
</file>

<file path=xl/calcChain.xml><?xml version="1.0" encoding="utf-8"?>
<calcChain xmlns="http://schemas.openxmlformats.org/spreadsheetml/2006/main">
  <c r="H2" i="7" l="1"/>
  <c r="A106" i="7"/>
  <c r="B106" i="7"/>
  <c r="C106" i="7"/>
  <c r="D106" i="7"/>
  <c r="E106" i="7"/>
  <c r="F106" i="7"/>
  <c r="G106" i="7"/>
  <c r="H106" i="7"/>
  <c r="A122" i="7"/>
  <c r="B122" i="7"/>
  <c r="C122" i="7"/>
  <c r="D122" i="7"/>
  <c r="E122" i="7"/>
  <c r="F122" i="7"/>
  <c r="G122" i="7"/>
  <c r="H122" i="7"/>
  <c r="A97" i="7"/>
  <c r="B97" i="7"/>
  <c r="C97" i="7"/>
  <c r="D97" i="7"/>
  <c r="E97" i="7"/>
  <c r="F97" i="7"/>
  <c r="G97" i="7"/>
  <c r="H97" i="7"/>
  <c r="A15" i="7"/>
  <c r="B15" i="7"/>
  <c r="C15" i="7"/>
  <c r="D15" i="7"/>
  <c r="E15" i="7"/>
  <c r="F15" i="7"/>
  <c r="G15" i="7"/>
  <c r="H15" i="7"/>
  <c r="A130" i="7"/>
  <c r="B130" i="7"/>
  <c r="C130" i="7"/>
  <c r="D130" i="7"/>
  <c r="E130" i="7"/>
  <c r="F130" i="7"/>
  <c r="G130" i="7"/>
  <c r="H130" i="7"/>
  <c r="A44" i="7"/>
  <c r="B44" i="7"/>
  <c r="C44" i="7"/>
  <c r="D44" i="7"/>
  <c r="E44" i="7"/>
  <c r="F44" i="7"/>
  <c r="G44" i="7"/>
  <c r="H44" i="7"/>
  <c r="A7" i="7"/>
  <c r="B7" i="7"/>
  <c r="C7" i="7"/>
  <c r="D7" i="7"/>
  <c r="E7" i="7"/>
  <c r="F7" i="7"/>
  <c r="G7" i="7"/>
  <c r="H7" i="7"/>
  <c r="A22" i="7"/>
  <c r="B22" i="7"/>
  <c r="C22" i="7"/>
  <c r="D22" i="7"/>
  <c r="E22" i="7"/>
  <c r="F22" i="7"/>
  <c r="G22" i="7"/>
  <c r="H22" i="7"/>
  <c r="A25" i="7"/>
  <c r="B25" i="7"/>
  <c r="C25" i="7"/>
  <c r="D25" i="7"/>
  <c r="E25" i="7"/>
  <c r="F25" i="7"/>
  <c r="G25" i="7"/>
  <c r="H25" i="7"/>
  <c r="A42" i="7"/>
  <c r="B42" i="7"/>
  <c r="C42" i="7"/>
  <c r="D42" i="7"/>
  <c r="E42" i="7"/>
  <c r="F42" i="7"/>
  <c r="G42" i="7"/>
  <c r="H42" i="7"/>
  <c r="A61" i="7"/>
  <c r="B61" i="7"/>
  <c r="C61" i="7"/>
  <c r="D61" i="7"/>
  <c r="E61" i="7"/>
  <c r="F61" i="7"/>
  <c r="G61" i="7"/>
  <c r="H61" i="7"/>
  <c r="A30" i="7"/>
  <c r="B30" i="7"/>
  <c r="C30" i="7"/>
  <c r="D30" i="7"/>
  <c r="E30" i="7"/>
  <c r="F30" i="7"/>
  <c r="G30" i="7"/>
  <c r="H30" i="7"/>
  <c r="A28" i="7"/>
  <c r="B28" i="7"/>
  <c r="C28" i="7"/>
  <c r="D28" i="7"/>
  <c r="E28" i="7"/>
  <c r="F28" i="7"/>
  <c r="G28" i="7"/>
  <c r="H28" i="7"/>
  <c r="A98" i="7"/>
  <c r="B98" i="7"/>
  <c r="C98" i="7"/>
  <c r="D98" i="7"/>
  <c r="E98" i="7"/>
  <c r="F98" i="7"/>
  <c r="G98" i="7"/>
  <c r="H98" i="7"/>
  <c r="A45" i="7"/>
  <c r="B45" i="7"/>
  <c r="C45" i="7"/>
  <c r="D45" i="7"/>
  <c r="E45" i="7"/>
  <c r="F45" i="7"/>
  <c r="G45" i="7"/>
  <c r="H45" i="7"/>
  <c r="A23" i="7"/>
  <c r="B23" i="7"/>
  <c r="C23" i="7"/>
  <c r="D23" i="7"/>
  <c r="E23" i="7"/>
  <c r="F23" i="7"/>
  <c r="G23" i="7"/>
  <c r="H23" i="7"/>
  <c r="A75" i="7"/>
  <c r="B75" i="7"/>
  <c r="C75" i="7"/>
  <c r="D75" i="7"/>
  <c r="E75" i="7"/>
  <c r="F75" i="7"/>
  <c r="G75" i="7"/>
  <c r="H75" i="7"/>
  <c r="A57" i="7"/>
  <c r="B57" i="7"/>
  <c r="C57" i="7"/>
  <c r="D57" i="7"/>
  <c r="E57" i="7"/>
  <c r="F57" i="7"/>
  <c r="G57" i="7"/>
  <c r="H57" i="7"/>
  <c r="A19" i="7"/>
  <c r="B19" i="7"/>
  <c r="C19" i="7"/>
  <c r="D19" i="7"/>
  <c r="E19" i="7"/>
  <c r="F19" i="7"/>
  <c r="G19" i="7"/>
  <c r="H19" i="7"/>
  <c r="A58" i="7"/>
  <c r="B58" i="7"/>
  <c r="C58" i="7"/>
  <c r="D58" i="7"/>
  <c r="E58" i="7"/>
  <c r="F58" i="7"/>
  <c r="G58" i="7"/>
  <c r="H58" i="7"/>
  <c r="A93" i="7"/>
  <c r="B93" i="7"/>
  <c r="C93" i="7"/>
  <c r="D93" i="7"/>
  <c r="E93" i="7"/>
  <c r="F93" i="7"/>
  <c r="G93" i="7"/>
  <c r="H93" i="7"/>
  <c r="A29" i="7"/>
  <c r="B29" i="7"/>
  <c r="C29" i="7"/>
  <c r="D29" i="7"/>
  <c r="E29" i="7"/>
  <c r="F29" i="7"/>
  <c r="G29" i="7"/>
  <c r="H29" i="7"/>
  <c r="A72" i="7"/>
  <c r="B72" i="7"/>
  <c r="C72" i="7"/>
  <c r="D72" i="7"/>
  <c r="E72" i="7"/>
  <c r="F72" i="7"/>
  <c r="G72" i="7"/>
  <c r="H72" i="7"/>
  <c r="A5" i="7"/>
  <c r="B5" i="7"/>
  <c r="C5" i="7"/>
  <c r="D5" i="7"/>
  <c r="E5" i="7"/>
  <c r="F5" i="7"/>
  <c r="G5" i="7"/>
  <c r="H5" i="7"/>
  <c r="A36" i="7"/>
  <c r="B36" i="7"/>
  <c r="C36" i="7"/>
  <c r="D36" i="7"/>
  <c r="E36" i="7"/>
  <c r="F36" i="7"/>
  <c r="G36" i="7"/>
  <c r="H36" i="7"/>
  <c r="A114" i="7"/>
  <c r="B114" i="7"/>
  <c r="C114" i="7"/>
  <c r="D114" i="7"/>
  <c r="E114" i="7"/>
  <c r="F114" i="7"/>
  <c r="G114" i="7"/>
  <c r="H114" i="7"/>
  <c r="A32" i="7"/>
  <c r="B32" i="7"/>
  <c r="C32" i="7"/>
  <c r="D32" i="7"/>
  <c r="E32" i="7"/>
  <c r="F32" i="7"/>
  <c r="G32" i="7"/>
  <c r="H32" i="7"/>
  <c r="A84" i="7"/>
  <c r="B84" i="7"/>
  <c r="C84" i="7"/>
  <c r="D84" i="7"/>
  <c r="E84" i="7"/>
  <c r="F84" i="7"/>
  <c r="G84" i="7"/>
  <c r="H84" i="7"/>
  <c r="A103" i="7"/>
  <c r="B103" i="7"/>
  <c r="C103" i="7"/>
  <c r="D103" i="7"/>
  <c r="E103" i="7"/>
  <c r="F103" i="7"/>
  <c r="G103" i="7"/>
  <c r="H103" i="7"/>
  <c r="A123" i="7"/>
  <c r="B123" i="7"/>
  <c r="C123" i="7"/>
  <c r="D123" i="7"/>
  <c r="E123" i="7"/>
  <c r="F123" i="7"/>
  <c r="G123" i="7"/>
  <c r="H123" i="7"/>
  <c r="A113" i="7"/>
  <c r="B113" i="7"/>
  <c r="C113" i="7"/>
  <c r="D113" i="7"/>
  <c r="E113" i="7"/>
  <c r="F113" i="7"/>
  <c r="G113" i="7"/>
  <c r="H113" i="7"/>
  <c r="A125" i="7"/>
  <c r="B125" i="7"/>
  <c r="C125" i="7"/>
  <c r="D125" i="7"/>
  <c r="E125" i="7"/>
  <c r="F125" i="7"/>
  <c r="G125" i="7"/>
  <c r="H125" i="7"/>
  <c r="A51" i="7"/>
  <c r="B51" i="7"/>
  <c r="C51" i="7"/>
  <c r="D51" i="7"/>
  <c r="E51" i="7"/>
  <c r="F51" i="7"/>
  <c r="G51" i="7"/>
  <c r="H51" i="7"/>
  <c r="A14" i="7"/>
  <c r="B14" i="7"/>
  <c r="C14" i="7"/>
  <c r="D14" i="7"/>
  <c r="E14" i="7"/>
  <c r="F14" i="7"/>
  <c r="G14" i="7"/>
  <c r="H14" i="7"/>
  <c r="A66" i="7"/>
  <c r="B66" i="7"/>
  <c r="C66" i="7"/>
  <c r="D66" i="7"/>
  <c r="E66" i="7"/>
  <c r="F66" i="7"/>
  <c r="G66" i="7"/>
  <c r="H66" i="7"/>
  <c r="A94" i="7"/>
  <c r="B94" i="7"/>
  <c r="C94" i="7"/>
  <c r="D94" i="7"/>
  <c r="E94" i="7"/>
  <c r="F94" i="7"/>
  <c r="G94" i="7"/>
  <c r="H94" i="7"/>
  <c r="A43" i="7"/>
  <c r="B43" i="7"/>
  <c r="C43" i="7"/>
  <c r="D43" i="7"/>
  <c r="E43" i="7"/>
  <c r="F43" i="7"/>
  <c r="G43" i="7"/>
  <c r="H43" i="7"/>
  <c r="A55" i="7"/>
  <c r="B55" i="7"/>
  <c r="C55" i="7"/>
  <c r="D55" i="7"/>
  <c r="E55" i="7"/>
  <c r="F55" i="7"/>
  <c r="G55" i="7"/>
  <c r="H55" i="7"/>
  <c r="A73" i="7"/>
  <c r="B73" i="7"/>
  <c r="C73" i="7"/>
  <c r="D73" i="7"/>
  <c r="E73" i="7"/>
  <c r="F73" i="7"/>
  <c r="G73" i="7"/>
  <c r="H73" i="7"/>
  <c r="A54" i="7"/>
  <c r="B54" i="7"/>
  <c r="C54" i="7"/>
  <c r="D54" i="7"/>
  <c r="E54" i="7"/>
  <c r="F54" i="7"/>
  <c r="G54" i="7"/>
  <c r="H54" i="7"/>
  <c r="A90" i="7"/>
  <c r="B90" i="7"/>
  <c r="C90" i="7"/>
  <c r="D90" i="7"/>
  <c r="E90" i="7"/>
  <c r="F90" i="7"/>
  <c r="G90" i="7"/>
  <c r="H90" i="7"/>
  <c r="A108" i="7"/>
  <c r="B108" i="7"/>
  <c r="C108" i="7"/>
  <c r="D108" i="7"/>
  <c r="E108" i="7"/>
  <c r="F108" i="7"/>
  <c r="G108" i="7"/>
  <c r="H108" i="7"/>
  <c r="A27" i="7"/>
  <c r="B27" i="7"/>
  <c r="C27" i="7"/>
  <c r="D27" i="7"/>
  <c r="E27" i="7"/>
  <c r="F27" i="7"/>
  <c r="G27" i="7"/>
  <c r="H27" i="7"/>
  <c r="A35" i="7"/>
  <c r="B35" i="7"/>
  <c r="C35" i="7"/>
  <c r="D35" i="7"/>
  <c r="E35" i="7"/>
  <c r="F35" i="7"/>
  <c r="G35" i="7"/>
  <c r="H35" i="7"/>
  <c r="A129" i="7"/>
  <c r="B129" i="7"/>
  <c r="C129" i="7"/>
  <c r="D129" i="7"/>
  <c r="E129" i="7"/>
  <c r="F129" i="7"/>
  <c r="G129" i="7"/>
  <c r="H129" i="7"/>
  <c r="A34" i="7"/>
  <c r="B34" i="7"/>
  <c r="C34" i="7"/>
  <c r="D34" i="7"/>
  <c r="E34" i="7"/>
  <c r="F34" i="7"/>
  <c r="G34" i="7"/>
  <c r="H34" i="7"/>
  <c r="A24" i="7"/>
  <c r="B24" i="7"/>
  <c r="C24" i="7"/>
  <c r="D24" i="7"/>
  <c r="E24" i="7"/>
  <c r="F24" i="7"/>
  <c r="G24" i="7"/>
  <c r="H24" i="7"/>
  <c r="A120" i="7"/>
  <c r="B120" i="7"/>
  <c r="C120" i="7"/>
  <c r="D120" i="7"/>
  <c r="E120" i="7"/>
  <c r="F120" i="7"/>
  <c r="G120" i="7"/>
  <c r="H120" i="7"/>
  <c r="A50" i="7"/>
  <c r="B50" i="7"/>
  <c r="C50" i="7"/>
  <c r="D50" i="7"/>
  <c r="E50" i="7"/>
  <c r="F50" i="7"/>
  <c r="G50" i="7"/>
  <c r="H50" i="7"/>
  <c r="A133" i="7"/>
  <c r="B133" i="7"/>
  <c r="C133" i="7"/>
  <c r="D133" i="7"/>
  <c r="E133" i="7"/>
  <c r="F133" i="7"/>
  <c r="G133" i="7"/>
  <c r="H133" i="7"/>
  <c r="A116" i="7"/>
  <c r="B116" i="7"/>
  <c r="C116" i="7"/>
  <c r="D116" i="7"/>
  <c r="E116" i="7"/>
  <c r="F116" i="7"/>
  <c r="G116" i="7"/>
  <c r="H116" i="7"/>
  <c r="A65" i="7"/>
  <c r="B65" i="7"/>
  <c r="C65" i="7"/>
  <c r="D65" i="7"/>
  <c r="E65" i="7"/>
  <c r="F65" i="7"/>
  <c r="G65" i="7"/>
  <c r="H65" i="7"/>
  <c r="A119" i="7"/>
  <c r="B119" i="7"/>
  <c r="C119" i="7"/>
  <c r="D119" i="7"/>
  <c r="E119" i="7"/>
  <c r="F119" i="7"/>
  <c r="G119" i="7"/>
  <c r="H119" i="7"/>
  <c r="A49" i="7"/>
  <c r="B49" i="7"/>
  <c r="C49" i="7"/>
  <c r="D49" i="7"/>
  <c r="E49" i="7"/>
  <c r="F49" i="7"/>
  <c r="G49" i="7"/>
  <c r="H49" i="7"/>
  <c r="A110" i="7"/>
  <c r="B110" i="7"/>
  <c r="C110" i="7"/>
  <c r="D110" i="7"/>
  <c r="E110" i="7"/>
  <c r="F110" i="7"/>
  <c r="G110" i="7"/>
  <c r="H110" i="7"/>
  <c r="A60" i="7"/>
  <c r="B60" i="7"/>
  <c r="C60" i="7"/>
  <c r="D60" i="7"/>
  <c r="E60" i="7"/>
  <c r="F60" i="7"/>
  <c r="G60" i="7"/>
  <c r="H60" i="7"/>
  <c r="A47" i="7"/>
  <c r="B47" i="7"/>
  <c r="C47" i="7"/>
  <c r="D47" i="7"/>
  <c r="E47" i="7"/>
  <c r="F47" i="7"/>
  <c r="G47" i="7"/>
  <c r="H47" i="7"/>
  <c r="A131" i="7"/>
  <c r="B131" i="7"/>
  <c r="C131" i="7"/>
  <c r="D131" i="7"/>
  <c r="E131" i="7"/>
  <c r="F131" i="7"/>
  <c r="G131" i="7"/>
  <c r="H131" i="7"/>
  <c r="A46" i="7"/>
  <c r="B46" i="7"/>
  <c r="C46" i="7"/>
  <c r="D46" i="7"/>
  <c r="E46" i="7"/>
  <c r="F46" i="7"/>
  <c r="G46" i="7"/>
  <c r="H46" i="7"/>
  <c r="A78" i="7"/>
  <c r="B78" i="7"/>
  <c r="C78" i="7"/>
  <c r="D78" i="7"/>
  <c r="E78" i="7"/>
  <c r="F78" i="7"/>
  <c r="G78" i="7"/>
  <c r="H78" i="7"/>
  <c r="A71" i="7"/>
  <c r="B71" i="7"/>
  <c r="C71" i="7"/>
  <c r="D71" i="7"/>
  <c r="E71" i="7"/>
  <c r="F71" i="7"/>
  <c r="G71" i="7"/>
  <c r="H71" i="7"/>
  <c r="A12" i="7"/>
  <c r="B12" i="7"/>
  <c r="C12" i="7"/>
  <c r="D12" i="7"/>
  <c r="E12" i="7"/>
  <c r="F12" i="7"/>
  <c r="G12" i="7"/>
  <c r="H12" i="7"/>
  <c r="A101" i="7"/>
  <c r="B101" i="7"/>
  <c r="C101" i="7"/>
  <c r="D101" i="7"/>
  <c r="E101" i="7"/>
  <c r="F101" i="7"/>
  <c r="G101" i="7"/>
  <c r="H101" i="7"/>
  <c r="A128" i="7"/>
  <c r="B128" i="7"/>
  <c r="C128" i="7"/>
  <c r="D128" i="7"/>
  <c r="E128" i="7"/>
  <c r="F128" i="7"/>
  <c r="G128" i="7"/>
  <c r="H128" i="7"/>
  <c r="A89" i="7"/>
  <c r="B89" i="7"/>
  <c r="C89" i="7"/>
  <c r="D89" i="7"/>
  <c r="E89" i="7"/>
  <c r="F89" i="7"/>
  <c r="G89" i="7"/>
  <c r="H89" i="7"/>
  <c r="A11" i="7"/>
  <c r="B11" i="7"/>
  <c r="C11" i="7"/>
  <c r="D11" i="7"/>
  <c r="E11" i="7"/>
  <c r="F11" i="7"/>
  <c r="G11" i="7"/>
  <c r="H11" i="7"/>
  <c r="A102" i="7"/>
  <c r="B102" i="7"/>
  <c r="C102" i="7"/>
  <c r="D102" i="7"/>
  <c r="E102" i="7"/>
  <c r="F102" i="7"/>
  <c r="G102" i="7"/>
  <c r="H102" i="7"/>
  <c r="A76" i="7"/>
  <c r="B76" i="7"/>
  <c r="C76" i="7"/>
  <c r="D76" i="7"/>
  <c r="E76" i="7"/>
  <c r="F76" i="7"/>
  <c r="G76" i="7"/>
  <c r="H76" i="7"/>
  <c r="A107" i="7"/>
  <c r="B107" i="7"/>
  <c r="C107" i="7"/>
  <c r="D107" i="7"/>
  <c r="E107" i="7"/>
  <c r="F107" i="7"/>
  <c r="G107" i="7"/>
  <c r="H107" i="7"/>
  <c r="A126" i="7"/>
  <c r="B126" i="7"/>
  <c r="C126" i="7"/>
  <c r="D126" i="7"/>
  <c r="E126" i="7"/>
  <c r="F126" i="7"/>
  <c r="G126" i="7"/>
  <c r="H126" i="7"/>
  <c r="A64" i="7"/>
  <c r="B64" i="7"/>
  <c r="C64" i="7"/>
  <c r="D64" i="7"/>
  <c r="E64" i="7"/>
  <c r="F64" i="7"/>
  <c r="G64" i="7"/>
  <c r="H64" i="7"/>
  <c r="A85" i="7"/>
  <c r="B85" i="7"/>
  <c r="C85" i="7"/>
  <c r="D85" i="7"/>
  <c r="E85" i="7"/>
  <c r="F85" i="7"/>
  <c r="G85" i="7"/>
  <c r="H85" i="7"/>
  <c r="A40" i="7"/>
  <c r="B40" i="7"/>
  <c r="C40" i="7"/>
  <c r="D40" i="7"/>
  <c r="E40" i="7"/>
  <c r="F40" i="7"/>
  <c r="G40" i="7"/>
  <c r="H40" i="7"/>
  <c r="A83" i="7"/>
  <c r="B83" i="7"/>
  <c r="C83" i="7"/>
  <c r="D83" i="7"/>
  <c r="E83" i="7"/>
  <c r="F83" i="7"/>
  <c r="G83" i="7"/>
  <c r="H83" i="7"/>
  <c r="A82" i="7"/>
  <c r="B82" i="7"/>
  <c r="C82" i="7"/>
  <c r="D82" i="7"/>
  <c r="E82" i="7"/>
  <c r="F82" i="7"/>
  <c r="G82" i="7"/>
  <c r="H82" i="7"/>
  <c r="A99" i="7"/>
  <c r="B99" i="7"/>
  <c r="C99" i="7"/>
  <c r="D99" i="7"/>
  <c r="E99" i="7"/>
  <c r="F99" i="7"/>
  <c r="G99" i="7"/>
  <c r="H99" i="7"/>
  <c r="A104" i="7"/>
  <c r="B104" i="7"/>
  <c r="C104" i="7"/>
  <c r="D104" i="7"/>
  <c r="E104" i="7"/>
  <c r="F104" i="7"/>
  <c r="G104" i="7"/>
  <c r="H104" i="7"/>
  <c r="A92" i="7"/>
  <c r="B92" i="7"/>
  <c r="C92" i="7"/>
  <c r="D92" i="7"/>
  <c r="E92" i="7"/>
  <c r="F92" i="7"/>
  <c r="G92" i="7"/>
  <c r="H92" i="7"/>
  <c r="A69" i="7"/>
  <c r="B69" i="7"/>
  <c r="C69" i="7"/>
  <c r="D69" i="7"/>
  <c r="E69" i="7"/>
  <c r="F69" i="7"/>
  <c r="G69" i="7"/>
  <c r="H69" i="7"/>
  <c r="A21" i="7"/>
  <c r="B21" i="7"/>
  <c r="C21" i="7"/>
  <c r="D21" i="7"/>
  <c r="E21" i="7"/>
  <c r="F21" i="7"/>
  <c r="G21" i="7"/>
  <c r="H21" i="7"/>
  <c r="A39" i="7"/>
  <c r="B39" i="7"/>
  <c r="C39" i="7"/>
  <c r="D39" i="7"/>
  <c r="E39" i="7"/>
  <c r="F39" i="7"/>
  <c r="G39" i="7"/>
  <c r="H39" i="7"/>
  <c r="A81" i="7"/>
  <c r="B81" i="7"/>
  <c r="C81" i="7"/>
  <c r="D81" i="7"/>
  <c r="E81" i="7"/>
  <c r="F81" i="7"/>
  <c r="G81" i="7"/>
  <c r="H81" i="7"/>
  <c r="A124" i="7"/>
  <c r="B124" i="7"/>
  <c r="C124" i="7"/>
  <c r="D124" i="7"/>
  <c r="E124" i="7"/>
  <c r="F124" i="7"/>
  <c r="G124" i="7"/>
  <c r="H124" i="7"/>
  <c r="A53" i="7"/>
  <c r="B53" i="7"/>
  <c r="C53" i="7"/>
  <c r="D53" i="7"/>
  <c r="E53" i="7"/>
  <c r="F53" i="7"/>
  <c r="G53" i="7"/>
  <c r="H53" i="7"/>
  <c r="A118" i="7"/>
  <c r="B118" i="7"/>
  <c r="C118" i="7"/>
  <c r="D118" i="7"/>
  <c r="E118" i="7"/>
  <c r="F118" i="7"/>
  <c r="G118" i="7"/>
  <c r="H118" i="7"/>
  <c r="A70" i="7"/>
  <c r="B70" i="7"/>
  <c r="C70" i="7"/>
  <c r="D70" i="7"/>
  <c r="E70" i="7"/>
  <c r="F70" i="7"/>
  <c r="G70" i="7"/>
  <c r="H70" i="7"/>
  <c r="A8" i="7"/>
  <c r="B8" i="7"/>
  <c r="C8" i="7"/>
  <c r="D8" i="7"/>
  <c r="E8" i="7"/>
  <c r="F8" i="7"/>
  <c r="G8" i="7"/>
  <c r="H8" i="7"/>
  <c r="A80" i="7"/>
  <c r="B80" i="7"/>
  <c r="C80" i="7"/>
  <c r="D80" i="7"/>
  <c r="E80" i="7"/>
  <c r="F80" i="7"/>
  <c r="G80" i="7"/>
  <c r="H80" i="7"/>
  <c r="A79" i="7"/>
  <c r="B79" i="7"/>
  <c r="C79" i="7"/>
  <c r="D79" i="7"/>
  <c r="E79" i="7"/>
  <c r="F79" i="7"/>
  <c r="G79" i="7"/>
  <c r="H79" i="7"/>
  <c r="A95" i="7"/>
  <c r="B95" i="7"/>
  <c r="C95" i="7"/>
  <c r="D95" i="7"/>
  <c r="E95" i="7"/>
  <c r="F95" i="7"/>
  <c r="G95" i="7"/>
  <c r="H95" i="7"/>
  <c r="A96" i="7"/>
  <c r="B96" i="7"/>
  <c r="C96" i="7"/>
  <c r="D96" i="7"/>
  <c r="E96" i="7"/>
  <c r="F96" i="7"/>
  <c r="G96" i="7"/>
  <c r="H96" i="7"/>
  <c r="A112" i="7"/>
  <c r="B112" i="7"/>
  <c r="C112" i="7"/>
  <c r="D112" i="7"/>
  <c r="E112" i="7"/>
  <c r="F112" i="7"/>
  <c r="G112" i="7"/>
  <c r="H112" i="7"/>
  <c r="A38" i="7"/>
  <c r="B38" i="7"/>
  <c r="C38" i="7"/>
  <c r="D38" i="7"/>
  <c r="E38" i="7"/>
  <c r="F38" i="7"/>
  <c r="G38" i="7"/>
  <c r="H38" i="7"/>
  <c r="A127" i="7"/>
  <c r="B127" i="7"/>
  <c r="C127" i="7"/>
  <c r="D127" i="7"/>
  <c r="E127" i="7"/>
  <c r="F127" i="7"/>
  <c r="G127" i="7"/>
  <c r="H127" i="7"/>
  <c r="A117" i="7"/>
  <c r="B117" i="7"/>
  <c r="C117" i="7"/>
  <c r="D117" i="7"/>
  <c r="E117" i="7"/>
  <c r="F117" i="7"/>
  <c r="G117" i="7"/>
  <c r="H117" i="7"/>
  <c r="A121" i="7"/>
  <c r="B121" i="7"/>
  <c r="C121" i="7"/>
  <c r="D121" i="7"/>
  <c r="E121" i="7"/>
  <c r="F121" i="7"/>
  <c r="G121" i="7"/>
  <c r="H121" i="7"/>
  <c r="A87" i="7"/>
  <c r="B87" i="7"/>
  <c r="C87" i="7"/>
  <c r="D87" i="7"/>
  <c r="E87" i="7"/>
  <c r="F87" i="7"/>
  <c r="G87" i="7"/>
  <c r="H87" i="7"/>
  <c r="A115" i="7"/>
  <c r="B115" i="7"/>
  <c r="C115" i="7"/>
  <c r="D115" i="7"/>
  <c r="E115" i="7"/>
  <c r="F115" i="7"/>
  <c r="G115" i="7"/>
  <c r="H115" i="7"/>
  <c r="A111" i="7"/>
  <c r="B111" i="7"/>
  <c r="C111" i="7"/>
  <c r="D111" i="7"/>
  <c r="E111" i="7"/>
  <c r="F111" i="7"/>
  <c r="G111" i="7"/>
  <c r="H111" i="7"/>
  <c r="A63" i="7"/>
  <c r="B63" i="7"/>
  <c r="C63" i="7"/>
  <c r="D63" i="7"/>
  <c r="E63" i="7"/>
  <c r="F63" i="7"/>
  <c r="G63" i="7"/>
  <c r="H63" i="7"/>
  <c r="A16" i="7"/>
  <c r="B16" i="7"/>
  <c r="C16" i="7"/>
  <c r="D16" i="7"/>
  <c r="E16" i="7"/>
  <c r="F16" i="7"/>
  <c r="G16" i="7"/>
  <c r="H16" i="7"/>
  <c r="A56" i="7"/>
  <c r="B56" i="7"/>
  <c r="C56" i="7"/>
  <c r="D56" i="7"/>
  <c r="E56" i="7"/>
  <c r="F56" i="7"/>
  <c r="G56" i="7"/>
  <c r="H56" i="7"/>
  <c r="A132" i="7"/>
  <c r="B132" i="7"/>
  <c r="C132" i="7"/>
  <c r="D132" i="7"/>
  <c r="E132" i="7"/>
  <c r="F132" i="7"/>
  <c r="G132" i="7"/>
  <c r="H132" i="7"/>
  <c r="A109" i="7"/>
  <c r="B109" i="7"/>
  <c r="C109" i="7"/>
  <c r="D109" i="7"/>
  <c r="E109" i="7"/>
  <c r="F109" i="7"/>
  <c r="G109" i="7"/>
  <c r="H109" i="7"/>
  <c r="A74" i="7"/>
  <c r="B74" i="7"/>
  <c r="C74" i="7"/>
  <c r="D74" i="7"/>
  <c r="E74" i="7"/>
  <c r="F74" i="7"/>
  <c r="G74" i="7"/>
  <c r="H74" i="7"/>
  <c r="A86" i="7"/>
  <c r="B86" i="7"/>
  <c r="C86" i="7"/>
  <c r="D86" i="7"/>
  <c r="E86" i="7"/>
  <c r="F86" i="7"/>
  <c r="G86" i="7"/>
  <c r="H86" i="7"/>
  <c r="A59" i="7"/>
  <c r="B59" i="7"/>
  <c r="C59" i="7"/>
  <c r="D59" i="7"/>
  <c r="E59" i="7"/>
  <c r="F59" i="7"/>
  <c r="G59" i="7"/>
  <c r="H59" i="7"/>
  <c r="A100" i="7"/>
  <c r="B100" i="7"/>
  <c r="C100" i="7"/>
  <c r="D100" i="7"/>
  <c r="E100" i="7"/>
  <c r="F100" i="7"/>
  <c r="G100" i="7"/>
  <c r="H100" i="7"/>
  <c r="A4" i="7"/>
  <c r="B4" i="7"/>
  <c r="C4" i="7"/>
  <c r="D4" i="7"/>
  <c r="E4" i="7"/>
  <c r="F4" i="7"/>
  <c r="G4" i="7"/>
  <c r="H4" i="7"/>
  <c r="H3" i="7" s="1"/>
  <c r="A9" i="7"/>
  <c r="B9" i="7"/>
  <c r="C9" i="7"/>
  <c r="D9" i="7"/>
  <c r="E9" i="7"/>
  <c r="F9" i="7"/>
  <c r="G9" i="7"/>
  <c r="H9" i="7"/>
  <c r="A91" i="7"/>
  <c r="B91" i="7"/>
  <c r="C91" i="7"/>
  <c r="D91" i="7"/>
  <c r="E91" i="7"/>
  <c r="F91" i="7"/>
  <c r="G91" i="7"/>
  <c r="H91" i="7"/>
  <c r="A6" i="7"/>
  <c r="B6" i="7"/>
  <c r="C6" i="7"/>
  <c r="D6" i="7"/>
  <c r="E6" i="7"/>
  <c r="F6" i="7"/>
  <c r="G6" i="7"/>
  <c r="H6" i="7"/>
  <c r="A37" i="7"/>
  <c r="B37" i="7"/>
  <c r="C37" i="7"/>
  <c r="D37" i="7"/>
  <c r="E37" i="7"/>
  <c r="F37" i="7"/>
  <c r="G37" i="7"/>
  <c r="H37" i="7"/>
  <c r="A33" i="7"/>
  <c r="B33" i="7"/>
  <c r="C33" i="7"/>
  <c r="D33" i="7"/>
  <c r="E33" i="7"/>
  <c r="F33" i="7"/>
  <c r="G33" i="7"/>
  <c r="H33" i="7"/>
  <c r="A17" i="7"/>
  <c r="B17" i="7"/>
  <c r="C17" i="7"/>
  <c r="D17" i="7"/>
  <c r="E17" i="7"/>
  <c r="F17" i="7"/>
  <c r="G17" i="7"/>
  <c r="H17" i="7"/>
  <c r="A18" i="7"/>
  <c r="B18" i="7"/>
  <c r="C18" i="7"/>
  <c r="D18" i="7"/>
  <c r="E18" i="7"/>
  <c r="F18" i="7"/>
  <c r="G18" i="7"/>
  <c r="H18" i="7"/>
  <c r="A68" i="7"/>
  <c r="B68" i="7"/>
  <c r="C68" i="7"/>
  <c r="D68" i="7"/>
  <c r="E68" i="7"/>
  <c r="F68" i="7"/>
  <c r="G68" i="7"/>
  <c r="H68" i="7"/>
  <c r="A20" i="7"/>
  <c r="B20" i="7"/>
  <c r="C20" i="7"/>
  <c r="D20" i="7"/>
  <c r="E20" i="7"/>
  <c r="F20" i="7"/>
  <c r="G20" i="7"/>
  <c r="H20" i="7"/>
  <c r="A41" i="7"/>
  <c r="B41" i="7"/>
  <c r="C41" i="7"/>
  <c r="D41" i="7"/>
  <c r="E41" i="7"/>
  <c r="F41" i="7"/>
  <c r="G41" i="7"/>
  <c r="H41" i="7"/>
  <c r="A67" i="7"/>
  <c r="B67" i="7"/>
  <c r="C67" i="7"/>
  <c r="D67" i="7"/>
  <c r="E67" i="7"/>
  <c r="F67" i="7"/>
  <c r="G67" i="7"/>
  <c r="H67" i="7"/>
  <c r="A77" i="7"/>
  <c r="B77" i="7"/>
  <c r="C77" i="7"/>
  <c r="D77" i="7"/>
  <c r="E77" i="7"/>
  <c r="F77" i="7"/>
  <c r="G77" i="7"/>
  <c r="H77" i="7"/>
  <c r="A31" i="7"/>
  <c r="B31" i="7"/>
  <c r="C31" i="7"/>
  <c r="D31" i="7"/>
  <c r="E31" i="7"/>
  <c r="F31" i="7"/>
  <c r="G31" i="7"/>
  <c r="H31" i="7"/>
  <c r="A88" i="7"/>
  <c r="B88" i="7"/>
  <c r="C88" i="7"/>
  <c r="D88" i="7"/>
  <c r="E88" i="7"/>
  <c r="F88" i="7"/>
  <c r="G88" i="7"/>
  <c r="H88" i="7"/>
  <c r="A52" i="7"/>
  <c r="B52" i="7"/>
  <c r="C52" i="7"/>
  <c r="D52" i="7"/>
  <c r="E52" i="7"/>
  <c r="F52" i="7"/>
  <c r="G52" i="7"/>
  <c r="H52" i="7"/>
  <c r="A62" i="7"/>
  <c r="B62" i="7"/>
  <c r="C62" i="7"/>
  <c r="D62" i="7"/>
  <c r="E62" i="7"/>
  <c r="F62" i="7"/>
  <c r="G62" i="7"/>
  <c r="H62" i="7"/>
  <c r="A10" i="7"/>
  <c r="B10" i="7"/>
  <c r="C10" i="7"/>
  <c r="D10" i="7"/>
  <c r="E10" i="7"/>
  <c r="F10" i="7"/>
  <c r="G10" i="7"/>
  <c r="H10" i="7"/>
  <c r="A48" i="7"/>
  <c r="B48" i="7"/>
  <c r="C48" i="7"/>
  <c r="D48" i="7"/>
  <c r="E48" i="7"/>
  <c r="F48" i="7"/>
  <c r="G48" i="7"/>
  <c r="H48" i="7"/>
  <c r="H26" i="7"/>
  <c r="G26" i="7"/>
  <c r="F26" i="7"/>
  <c r="E26" i="7"/>
  <c r="D26" i="7"/>
  <c r="C26" i="7"/>
  <c r="B26" i="7"/>
  <c r="A26" i="7"/>
  <c r="A119" i="4"/>
  <c r="B119" i="4"/>
  <c r="C119" i="4"/>
  <c r="D119" i="4"/>
  <c r="E119" i="4"/>
  <c r="F119" i="4"/>
  <c r="G119" i="4"/>
  <c r="H119" i="4"/>
  <c r="I119" i="4"/>
  <c r="J119" i="4"/>
  <c r="K119" i="4" s="1"/>
  <c r="L119" i="4"/>
  <c r="A133" i="4"/>
  <c r="B133" i="4"/>
  <c r="C133" i="4"/>
  <c r="D133" i="4"/>
  <c r="E133" i="4"/>
  <c r="F133" i="4"/>
  <c r="G133" i="4"/>
  <c r="H133" i="4"/>
  <c r="I133" i="4"/>
  <c r="J133" i="4"/>
  <c r="K133" i="4" s="1"/>
  <c r="L133" i="4"/>
  <c r="A82" i="4"/>
  <c r="B82" i="4"/>
  <c r="C82" i="4"/>
  <c r="D82" i="4"/>
  <c r="E82" i="4"/>
  <c r="F82" i="4"/>
  <c r="G82" i="4"/>
  <c r="H82" i="4"/>
  <c r="I82" i="4"/>
  <c r="J82" i="4"/>
  <c r="K82" i="4" s="1"/>
  <c r="L82" i="4"/>
  <c r="A29" i="4"/>
  <c r="B29" i="4"/>
  <c r="C29" i="4"/>
  <c r="D29" i="4"/>
  <c r="E29" i="4"/>
  <c r="F29" i="4"/>
  <c r="G29" i="4"/>
  <c r="H29" i="4"/>
  <c r="I29" i="4"/>
  <c r="J29" i="4"/>
  <c r="K29" i="4" s="1"/>
  <c r="L29" i="4"/>
  <c r="A137" i="4"/>
  <c r="B137" i="4"/>
  <c r="C137" i="4"/>
  <c r="D137" i="4"/>
  <c r="E137" i="4"/>
  <c r="F137" i="4"/>
  <c r="G137" i="4"/>
  <c r="H137" i="4"/>
  <c r="I137" i="4"/>
  <c r="J137" i="4"/>
  <c r="K137" i="4" s="1"/>
  <c r="L137" i="4"/>
  <c r="A39" i="4"/>
  <c r="B39" i="4"/>
  <c r="C39" i="4"/>
  <c r="D39" i="4"/>
  <c r="E39" i="4"/>
  <c r="F39" i="4"/>
  <c r="G39" i="4"/>
  <c r="H39" i="4"/>
  <c r="I39" i="4"/>
  <c r="J39" i="4"/>
  <c r="K39" i="4" s="1"/>
  <c r="L39" i="4"/>
  <c r="A102" i="4"/>
  <c r="B102" i="4"/>
  <c r="C102" i="4"/>
  <c r="D102" i="4"/>
  <c r="E102" i="4"/>
  <c r="F102" i="4"/>
  <c r="G102" i="4"/>
  <c r="H102" i="4"/>
  <c r="I102" i="4"/>
  <c r="J102" i="4"/>
  <c r="K102" i="4" s="1"/>
  <c r="L102" i="4"/>
  <c r="A60" i="4"/>
  <c r="B60" i="4"/>
  <c r="C60" i="4"/>
  <c r="D60" i="4"/>
  <c r="E60" i="4"/>
  <c r="F60" i="4"/>
  <c r="G60" i="4"/>
  <c r="H60" i="4"/>
  <c r="I60" i="4"/>
  <c r="J60" i="4"/>
  <c r="K60" i="4" s="1"/>
  <c r="L60" i="4"/>
  <c r="A62" i="4"/>
  <c r="B62" i="4"/>
  <c r="C62" i="4"/>
  <c r="D62" i="4"/>
  <c r="E62" i="4"/>
  <c r="F62" i="4"/>
  <c r="G62" i="4"/>
  <c r="H62" i="4"/>
  <c r="I62" i="4"/>
  <c r="J62" i="4"/>
  <c r="K62" i="4" s="1"/>
  <c r="L62" i="4"/>
  <c r="A67" i="4"/>
  <c r="B67" i="4"/>
  <c r="C67" i="4"/>
  <c r="D67" i="4"/>
  <c r="E67" i="4"/>
  <c r="F67" i="4"/>
  <c r="G67" i="4"/>
  <c r="H67" i="4"/>
  <c r="I67" i="4"/>
  <c r="J67" i="4"/>
  <c r="K67" i="4" s="1"/>
  <c r="L67" i="4"/>
  <c r="A90" i="4"/>
  <c r="B90" i="4"/>
  <c r="C90" i="4"/>
  <c r="D90" i="4"/>
  <c r="E90" i="4"/>
  <c r="F90" i="4"/>
  <c r="G90" i="4"/>
  <c r="H90" i="4"/>
  <c r="I90" i="4"/>
  <c r="J90" i="4"/>
  <c r="K90" i="4" s="1"/>
  <c r="L90" i="4"/>
  <c r="A7" i="4"/>
  <c r="B7" i="4"/>
  <c r="C7" i="4"/>
  <c r="D7" i="4"/>
  <c r="E7" i="4"/>
  <c r="F7" i="4"/>
  <c r="G7" i="4"/>
  <c r="H7" i="4"/>
  <c r="I7" i="4"/>
  <c r="J7" i="4"/>
  <c r="K7" i="4" s="1"/>
  <c r="L7" i="4"/>
  <c r="A34" i="4"/>
  <c r="B34" i="4"/>
  <c r="C34" i="4"/>
  <c r="D34" i="4"/>
  <c r="E34" i="4"/>
  <c r="F34" i="4"/>
  <c r="G34" i="4"/>
  <c r="H34" i="4"/>
  <c r="I34" i="4"/>
  <c r="J34" i="4"/>
  <c r="K34" i="4" s="1"/>
  <c r="L34" i="4"/>
  <c r="A97" i="4"/>
  <c r="B97" i="4"/>
  <c r="C97" i="4"/>
  <c r="D97" i="4"/>
  <c r="E97" i="4"/>
  <c r="F97" i="4"/>
  <c r="G97" i="4"/>
  <c r="H97" i="4"/>
  <c r="I97" i="4"/>
  <c r="J97" i="4"/>
  <c r="K97" i="4" s="1"/>
  <c r="L97" i="4"/>
  <c r="A68" i="4"/>
  <c r="B68" i="4"/>
  <c r="C68" i="4"/>
  <c r="D68" i="4"/>
  <c r="E68" i="4"/>
  <c r="F68" i="4"/>
  <c r="G68" i="4"/>
  <c r="H68" i="4"/>
  <c r="I68" i="4"/>
  <c r="J68" i="4"/>
  <c r="K68" i="4" s="1"/>
  <c r="L68" i="4"/>
  <c r="A61" i="4"/>
  <c r="B61" i="4"/>
  <c r="C61" i="4"/>
  <c r="D61" i="4"/>
  <c r="E61" i="4"/>
  <c r="F61" i="4"/>
  <c r="G61" i="4"/>
  <c r="H61" i="4"/>
  <c r="I61" i="4"/>
  <c r="J61" i="4"/>
  <c r="K61" i="4" s="1"/>
  <c r="L61" i="4"/>
  <c r="A46" i="4"/>
  <c r="B46" i="4"/>
  <c r="C46" i="4"/>
  <c r="D46" i="4"/>
  <c r="E46" i="4"/>
  <c r="F46" i="4"/>
  <c r="G46" i="4"/>
  <c r="H46" i="4"/>
  <c r="I46" i="4"/>
  <c r="J46" i="4"/>
  <c r="K46" i="4" s="1"/>
  <c r="L46" i="4"/>
  <c r="A14" i="4"/>
  <c r="B14" i="4"/>
  <c r="C14" i="4"/>
  <c r="D14" i="4"/>
  <c r="E14" i="4"/>
  <c r="F14" i="4"/>
  <c r="G14" i="4"/>
  <c r="H14" i="4"/>
  <c r="I14" i="4"/>
  <c r="J14" i="4"/>
  <c r="K14" i="4" s="1"/>
  <c r="L14" i="4"/>
  <c r="A32" i="4"/>
  <c r="B32" i="4"/>
  <c r="C32" i="4"/>
  <c r="D32" i="4"/>
  <c r="E32" i="4"/>
  <c r="F32" i="4"/>
  <c r="G32" i="4"/>
  <c r="H32" i="4"/>
  <c r="I32" i="4"/>
  <c r="J32" i="4"/>
  <c r="K32" i="4" s="1"/>
  <c r="L32" i="4"/>
  <c r="A42" i="4"/>
  <c r="B42" i="4"/>
  <c r="C42" i="4"/>
  <c r="D42" i="4"/>
  <c r="E42" i="4"/>
  <c r="F42" i="4"/>
  <c r="G42" i="4"/>
  <c r="H42" i="4"/>
  <c r="I42" i="4"/>
  <c r="J42" i="4"/>
  <c r="K42" i="4" s="1"/>
  <c r="L42" i="4"/>
  <c r="A24" i="4"/>
  <c r="B24" i="4"/>
  <c r="C24" i="4"/>
  <c r="D24" i="4"/>
  <c r="E24" i="4"/>
  <c r="F24" i="4"/>
  <c r="G24" i="4"/>
  <c r="H24" i="4"/>
  <c r="I24" i="4"/>
  <c r="J24" i="4"/>
  <c r="K24" i="4" s="1"/>
  <c r="L24" i="4"/>
  <c r="A35" i="4"/>
  <c r="B35" i="4"/>
  <c r="C35" i="4"/>
  <c r="D35" i="4"/>
  <c r="E35" i="4"/>
  <c r="F35" i="4"/>
  <c r="G35" i="4"/>
  <c r="H35" i="4"/>
  <c r="I35" i="4"/>
  <c r="J35" i="4"/>
  <c r="K35" i="4" s="1"/>
  <c r="L35" i="4"/>
  <c r="A78" i="4"/>
  <c r="B78" i="4"/>
  <c r="C78" i="4"/>
  <c r="D78" i="4"/>
  <c r="E78" i="4"/>
  <c r="F78" i="4"/>
  <c r="G78" i="4"/>
  <c r="H78" i="4"/>
  <c r="I78" i="4"/>
  <c r="J78" i="4"/>
  <c r="K78" i="4" s="1"/>
  <c r="L78" i="4"/>
  <c r="A100" i="4"/>
  <c r="B100" i="4"/>
  <c r="C100" i="4"/>
  <c r="D100" i="4"/>
  <c r="E100" i="4"/>
  <c r="F100" i="4"/>
  <c r="G100" i="4"/>
  <c r="H100" i="4"/>
  <c r="I100" i="4"/>
  <c r="J100" i="4"/>
  <c r="K100" i="4" s="1"/>
  <c r="L100" i="4"/>
  <c r="A9" i="4"/>
  <c r="B9" i="4"/>
  <c r="C9" i="4"/>
  <c r="D9" i="4"/>
  <c r="E9" i="4"/>
  <c r="F9" i="4"/>
  <c r="G9" i="4"/>
  <c r="H9" i="4"/>
  <c r="I9" i="4"/>
  <c r="J9" i="4"/>
  <c r="K9" i="4" s="1"/>
  <c r="L9" i="4"/>
  <c r="A130" i="4"/>
  <c r="B130" i="4"/>
  <c r="C130" i="4"/>
  <c r="D130" i="4"/>
  <c r="E130" i="4"/>
  <c r="F130" i="4"/>
  <c r="G130" i="4"/>
  <c r="H130" i="4"/>
  <c r="I130" i="4"/>
  <c r="J130" i="4"/>
  <c r="K130" i="4" s="1"/>
  <c r="L130" i="4"/>
  <c r="A65" i="4"/>
  <c r="B65" i="4"/>
  <c r="C65" i="4"/>
  <c r="D65" i="4"/>
  <c r="E65" i="4"/>
  <c r="F65" i="4"/>
  <c r="G65" i="4"/>
  <c r="H65" i="4"/>
  <c r="I65" i="4"/>
  <c r="J65" i="4"/>
  <c r="K65" i="4" s="1"/>
  <c r="L65" i="4"/>
  <c r="A52" i="4"/>
  <c r="B52" i="4"/>
  <c r="C52" i="4"/>
  <c r="D52" i="4"/>
  <c r="E52" i="4"/>
  <c r="F52" i="4"/>
  <c r="G52" i="4"/>
  <c r="H52" i="4"/>
  <c r="I52" i="4"/>
  <c r="J52" i="4"/>
  <c r="K52" i="4" s="1"/>
  <c r="L52" i="4"/>
  <c r="A56" i="4"/>
  <c r="B56" i="4"/>
  <c r="C56" i="4"/>
  <c r="D56" i="4"/>
  <c r="E56" i="4"/>
  <c r="F56" i="4"/>
  <c r="G56" i="4"/>
  <c r="H56" i="4"/>
  <c r="I56" i="4"/>
  <c r="J56" i="4"/>
  <c r="K56" i="4" s="1"/>
  <c r="L56" i="4"/>
  <c r="A126" i="4"/>
  <c r="B126" i="4"/>
  <c r="C126" i="4"/>
  <c r="D126" i="4"/>
  <c r="E126" i="4"/>
  <c r="F126" i="4"/>
  <c r="G126" i="4"/>
  <c r="H126" i="4"/>
  <c r="I126" i="4"/>
  <c r="J126" i="4"/>
  <c r="K126" i="4" s="1"/>
  <c r="L126" i="4"/>
  <c r="A114" i="4"/>
  <c r="B114" i="4"/>
  <c r="C114" i="4"/>
  <c r="D114" i="4"/>
  <c r="E114" i="4"/>
  <c r="F114" i="4"/>
  <c r="G114" i="4"/>
  <c r="H114" i="4"/>
  <c r="I114" i="4"/>
  <c r="J114" i="4"/>
  <c r="K114" i="4" s="1"/>
  <c r="L114" i="4"/>
  <c r="A134" i="4"/>
  <c r="B134" i="4"/>
  <c r="C134" i="4"/>
  <c r="D134" i="4"/>
  <c r="E134" i="4"/>
  <c r="F134" i="4"/>
  <c r="G134" i="4"/>
  <c r="H134" i="4"/>
  <c r="I134" i="4"/>
  <c r="J134" i="4"/>
  <c r="K134" i="4" s="1"/>
  <c r="L134" i="4"/>
  <c r="A72" i="4"/>
  <c r="B72" i="4"/>
  <c r="C72" i="4"/>
  <c r="D72" i="4"/>
  <c r="E72" i="4"/>
  <c r="F72" i="4"/>
  <c r="G72" i="4"/>
  <c r="H72" i="4"/>
  <c r="I72" i="4"/>
  <c r="J72" i="4"/>
  <c r="K72" i="4" s="1"/>
  <c r="L72" i="4"/>
  <c r="A4" i="4"/>
  <c r="B4" i="4"/>
  <c r="C4" i="4"/>
  <c r="D4" i="4"/>
  <c r="E4" i="4"/>
  <c r="F4" i="4"/>
  <c r="G4" i="4"/>
  <c r="H4" i="4"/>
  <c r="I4" i="4"/>
  <c r="J4" i="4"/>
  <c r="K4" i="4" s="1"/>
  <c r="L4" i="4"/>
  <c r="A74" i="4"/>
  <c r="B74" i="4"/>
  <c r="C74" i="4"/>
  <c r="D74" i="4"/>
  <c r="E74" i="4"/>
  <c r="F74" i="4"/>
  <c r="G74" i="4"/>
  <c r="H74" i="4"/>
  <c r="I74" i="4"/>
  <c r="J74" i="4"/>
  <c r="K74" i="4" s="1"/>
  <c r="L74" i="4"/>
  <c r="A96" i="4"/>
  <c r="B96" i="4"/>
  <c r="C96" i="4"/>
  <c r="D96" i="4"/>
  <c r="E96" i="4"/>
  <c r="F96" i="4"/>
  <c r="G96" i="4"/>
  <c r="H96" i="4"/>
  <c r="I96" i="4"/>
  <c r="J96" i="4"/>
  <c r="K96" i="4" s="1"/>
  <c r="L96" i="4"/>
  <c r="A38" i="4"/>
  <c r="B38" i="4"/>
  <c r="C38" i="4"/>
  <c r="D38" i="4"/>
  <c r="E38" i="4"/>
  <c r="F38" i="4"/>
  <c r="G38" i="4"/>
  <c r="H38" i="4"/>
  <c r="I38" i="4"/>
  <c r="J38" i="4"/>
  <c r="K38" i="4" s="1"/>
  <c r="L38" i="4"/>
  <c r="A41" i="4"/>
  <c r="B41" i="4"/>
  <c r="C41" i="4"/>
  <c r="D41" i="4"/>
  <c r="E41" i="4"/>
  <c r="F41" i="4"/>
  <c r="G41" i="4"/>
  <c r="H41" i="4"/>
  <c r="I41" i="4"/>
  <c r="J41" i="4"/>
  <c r="K41" i="4" s="1"/>
  <c r="L41" i="4"/>
  <c r="A45" i="4"/>
  <c r="B45" i="4"/>
  <c r="C45" i="4"/>
  <c r="D45" i="4"/>
  <c r="E45" i="4"/>
  <c r="F45" i="4"/>
  <c r="G45" i="4"/>
  <c r="H45" i="4"/>
  <c r="I45" i="4"/>
  <c r="J45" i="4"/>
  <c r="K45" i="4" s="1"/>
  <c r="L45" i="4"/>
  <c r="A13" i="4"/>
  <c r="B13" i="4"/>
  <c r="C13" i="4"/>
  <c r="D13" i="4"/>
  <c r="E13" i="4"/>
  <c r="F13" i="4"/>
  <c r="G13" i="4"/>
  <c r="H13" i="4"/>
  <c r="I13" i="4"/>
  <c r="J13" i="4"/>
  <c r="K13" i="4" s="1"/>
  <c r="L13" i="4"/>
  <c r="A22" i="4"/>
  <c r="B22" i="4"/>
  <c r="C22" i="4"/>
  <c r="D22" i="4"/>
  <c r="E22" i="4"/>
  <c r="F22" i="4"/>
  <c r="G22" i="4"/>
  <c r="H22" i="4"/>
  <c r="I22" i="4"/>
  <c r="J22" i="4"/>
  <c r="K22" i="4" s="1"/>
  <c r="L22" i="4"/>
  <c r="A111" i="4"/>
  <c r="B111" i="4"/>
  <c r="C111" i="4"/>
  <c r="D111" i="4"/>
  <c r="E111" i="4"/>
  <c r="F111" i="4"/>
  <c r="G111" i="4"/>
  <c r="H111" i="4"/>
  <c r="I111" i="4"/>
  <c r="J111" i="4"/>
  <c r="K111" i="4" s="1"/>
  <c r="L111" i="4"/>
  <c r="A63" i="4"/>
  <c r="B63" i="4"/>
  <c r="C63" i="4"/>
  <c r="D63" i="4"/>
  <c r="E63" i="4"/>
  <c r="F63" i="4"/>
  <c r="G63" i="4"/>
  <c r="H63" i="4"/>
  <c r="I63" i="4"/>
  <c r="J63" i="4"/>
  <c r="K63" i="4" s="1"/>
  <c r="L63" i="4"/>
  <c r="A66" i="4"/>
  <c r="B66" i="4"/>
  <c r="C66" i="4"/>
  <c r="D66" i="4"/>
  <c r="E66" i="4"/>
  <c r="F66" i="4"/>
  <c r="G66" i="4"/>
  <c r="H66" i="4"/>
  <c r="I66" i="4"/>
  <c r="J66" i="4"/>
  <c r="K66" i="4" s="1"/>
  <c r="L66" i="4"/>
  <c r="A136" i="4"/>
  <c r="B136" i="4"/>
  <c r="C136" i="4"/>
  <c r="D136" i="4"/>
  <c r="E136" i="4"/>
  <c r="F136" i="4"/>
  <c r="G136" i="4"/>
  <c r="H136" i="4"/>
  <c r="I136" i="4"/>
  <c r="J136" i="4"/>
  <c r="K136" i="4" s="1"/>
  <c r="L136" i="4"/>
  <c r="A36" i="4"/>
  <c r="B36" i="4"/>
  <c r="C36" i="4"/>
  <c r="D36" i="4"/>
  <c r="E36" i="4"/>
  <c r="F36" i="4"/>
  <c r="G36" i="4"/>
  <c r="H36" i="4"/>
  <c r="I36" i="4"/>
  <c r="J36" i="4"/>
  <c r="K36" i="4" s="1"/>
  <c r="L36" i="4"/>
  <c r="A85" i="4"/>
  <c r="B85" i="4"/>
  <c r="C85" i="4"/>
  <c r="D85" i="4"/>
  <c r="E85" i="4"/>
  <c r="F85" i="4"/>
  <c r="G85" i="4"/>
  <c r="H85" i="4"/>
  <c r="I85" i="4"/>
  <c r="J85" i="4"/>
  <c r="K85" i="4" s="1"/>
  <c r="L85" i="4"/>
  <c r="A132" i="4"/>
  <c r="B132" i="4"/>
  <c r="C132" i="4"/>
  <c r="D132" i="4"/>
  <c r="E132" i="4"/>
  <c r="F132" i="4"/>
  <c r="G132" i="4"/>
  <c r="H132" i="4"/>
  <c r="I132" i="4"/>
  <c r="J132" i="4"/>
  <c r="K132" i="4" s="1"/>
  <c r="L132" i="4"/>
  <c r="A40" i="4"/>
  <c r="B40" i="4"/>
  <c r="C40" i="4"/>
  <c r="D40" i="4"/>
  <c r="E40" i="4"/>
  <c r="F40" i="4"/>
  <c r="G40" i="4"/>
  <c r="H40" i="4"/>
  <c r="I40" i="4"/>
  <c r="J40" i="4"/>
  <c r="K40" i="4" s="1"/>
  <c r="L40" i="4"/>
  <c r="A139" i="4"/>
  <c r="B139" i="4"/>
  <c r="C139" i="4"/>
  <c r="D139" i="4"/>
  <c r="E139" i="4"/>
  <c r="F139" i="4"/>
  <c r="G139" i="4"/>
  <c r="H139" i="4"/>
  <c r="I139" i="4"/>
  <c r="J139" i="4"/>
  <c r="K139" i="4" s="1"/>
  <c r="L139" i="4"/>
  <c r="A122" i="4"/>
  <c r="B122" i="4"/>
  <c r="C122" i="4"/>
  <c r="D122" i="4"/>
  <c r="E122" i="4"/>
  <c r="F122" i="4"/>
  <c r="G122" i="4"/>
  <c r="H122" i="4"/>
  <c r="I122" i="4"/>
  <c r="J122" i="4"/>
  <c r="K122" i="4" s="1"/>
  <c r="L122" i="4"/>
  <c r="A44" i="4"/>
  <c r="B44" i="4"/>
  <c r="C44" i="4"/>
  <c r="D44" i="4"/>
  <c r="E44" i="4"/>
  <c r="F44" i="4"/>
  <c r="G44" i="4"/>
  <c r="H44" i="4"/>
  <c r="I44" i="4"/>
  <c r="J44" i="4"/>
  <c r="K44" i="4" s="1"/>
  <c r="L44" i="4"/>
  <c r="A124" i="4"/>
  <c r="B124" i="4"/>
  <c r="C124" i="4"/>
  <c r="D124" i="4"/>
  <c r="E124" i="4"/>
  <c r="F124" i="4"/>
  <c r="G124" i="4"/>
  <c r="H124" i="4"/>
  <c r="I124" i="4"/>
  <c r="J124" i="4"/>
  <c r="K124" i="4" s="1"/>
  <c r="L124" i="4"/>
  <c r="A71" i="4"/>
  <c r="B71" i="4"/>
  <c r="C71" i="4"/>
  <c r="D71" i="4"/>
  <c r="E71" i="4"/>
  <c r="F71" i="4"/>
  <c r="G71" i="4"/>
  <c r="H71" i="4"/>
  <c r="I71" i="4"/>
  <c r="J71" i="4"/>
  <c r="K71" i="4" s="1"/>
  <c r="L71" i="4"/>
  <c r="A121" i="4"/>
  <c r="B121" i="4"/>
  <c r="C121" i="4"/>
  <c r="D121" i="4"/>
  <c r="E121" i="4"/>
  <c r="F121" i="4"/>
  <c r="G121" i="4"/>
  <c r="H121" i="4"/>
  <c r="I121" i="4"/>
  <c r="J121" i="4"/>
  <c r="K121" i="4" s="1"/>
  <c r="L121" i="4"/>
  <c r="A43" i="4"/>
  <c r="B43" i="4"/>
  <c r="C43" i="4"/>
  <c r="D43" i="4"/>
  <c r="E43" i="4"/>
  <c r="F43" i="4"/>
  <c r="G43" i="4"/>
  <c r="H43" i="4"/>
  <c r="I43" i="4"/>
  <c r="J43" i="4"/>
  <c r="K43" i="4" s="1"/>
  <c r="L43" i="4"/>
  <c r="A11" i="4"/>
  <c r="B11" i="4"/>
  <c r="C11" i="4"/>
  <c r="D11" i="4"/>
  <c r="E11" i="4"/>
  <c r="F11" i="4"/>
  <c r="G11" i="4"/>
  <c r="H11" i="4"/>
  <c r="I11" i="4"/>
  <c r="J11" i="4"/>
  <c r="K11" i="4" s="1"/>
  <c r="L11" i="4"/>
  <c r="A138" i="4"/>
  <c r="B138" i="4"/>
  <c r="C138" i="4"/>
  <c r="D138" i="4"/>
  <c r="E138" i="4"/>
  <c r="F138" i="4"/>
  <c r="G138" i="4"/>
  <c r="H138" i="4"/>
  <c r="I138" i="4"/>
  <c r="J138" i="4"/>
  <c r="K138" i="4" s="1"/>
  <c r="L138" i="4"/>
  <c r="A69" i="4"/>
  <c r="B69" i="4"/>
  <c r="C69" i="4"/>
  <c r="D69" i="4"/>
  <c r="E69" i="4"/>
  <c r="F69" i="4"/>
  <c r="G69" i="4"/>
  <c r="H69" i="4"/>
  <c r="I69" i="4"/>
  <c r="J69" i="4"/>
  <c r="K69" i="4" s="1"/>
  <c r="L69" i="4"/>
  <c r="A48" i="4"/>
  <c r="B48" i="4"/>
  <c r="C48" i="4"/>
  <c r="D48" i="4"/>
  <c r="E48" i="4"/>
  <c r="F48" i="4"/>
  <c r="G48" i="4"/>
  <c r="H48" i="4"/>
  <c r="I48" i="4"/>
  <c r="J48" i="4"/>
  <c r="K48" i="4" s="1"/>
  <c r="L48" i="4"/>
  <c r="A18" i="4"/>
  <c r="B18" i="4"/>
  <c r="C18" i="4"/>
  <c r="D18" i="4"/>
  <c r="E18" i="4"/>
  <c r="F18" i="4"/>
  <c r="G18" i="4"/>
  <c r="H18" i="4"/>
  <c r="I18" i="4"/>
  <c r="J18" i="4"/>
  <c r="K18" i="4" s="1"/>
  <c r="L18" i="4"/>
  <c r="A105" i="4"/>
  <c r="B105" i="4"/>
  <c r="C105" i="4"/>
  <c r="D105" i="4"/>
  <c r="E105" i="4"/>
  <c r="F105" i="4"/>
  <c r="G105" i="4"/>
  <c r="H105" i="4"/>
  <c r="I105" i="4"/>
  <c r="J105" i="4"/>
  <c r="K105" i="4" s="1"/>
  <c r="L105" i="4"/>
  <c r="A26" i="4"/>
  <c r="B26" i="4"/>
  <c r="C26" i="4"/>
  <c r="D26" i="4"/>
  <c r="E26" i="4"/>
  <c r="F26" i="4"/>
  <c r="G26" i="4"/>
  <c r="H26" i="4"/>
  <c r="I26" i="4"/>
  <c r="J26" i="4"/>
  <c r="K26" i="4" s="1"/>
  <c r="L26" i="4"/>
  <c r="A128" i="4"/>
  <c r="B128" i="4"/>
  <c r="C128" i="4"/>
  <c r="D128" i="4"/>
  <c r="E128" i="4"/>
  <c r="F128" i="4"/>
  <c r="G128" i="4"/>
  <c r="H128" i="4"/>
  <c r="I128" i="4"/>
  <c r="J128" i="4"/>
  <c r="K128" i="4" s="1"/>
  <c r="L128" i="4"/>
  <c r="A53" i="4"/>
  <c r="B53" i="4"/>
  <c r="C53" i="4"/>
  <c r="D53" i="4"/>
  <c r="E53" i="4"/>
  <c r="F53" i="4"/>
  <c r="G53" i="4"/>
  <c r="H53" i="4"/>
  <c r="I53" i="4"/>
  <c r="J53" i="4"/>
  <c r="K53" i="4" s="1"/>
  <c r="L53" i="4"/>
  <c r="A108" i="4"/>
  <c r="B108" i="4"/>
  <c r="C108" i="4"/>
  <c r="D108" i="4"/>
  <c r="E108" i="4"/>
  <c r="F108" i="4"/>
  <c r="G108" i="4"/>
  <c r="H108" i="4"/>
  <c r="I108" i="4"/>
  <c r="J108" i="4"/>
  <c r="K108" i="4" s="1"/>
  <c r="L108" i="4"/>
  <c r="A27" i="4"/>
  <c r="B27" i="4"/>
  <c r="C27" i="4"/>
  <c r="D27" i="4"/>
  <c r="E27" i="4"/>
  <c r="F27" i="4"/>
  <c r="G27" i="4"/>
  <c r="H27" i="4"/>
  <c r="I27" i="4"/>
  <c r="J27" i="4"/>
  <c r="K27" i="4" s="1"/>
  <c r="L27" i="4"/>
  <c r="A93" i="4"/>
  <c r="B93" i="4"/>
  <c r="C93" i="4"/>
  <c r="D93" i="4"/>
  <c r="E93" i="4"/>
  <c r="F93" i="4"/>
  <c r="G93" i="4"/>
  <c r="H93" i="4"/>
  <c r="I93" i="4"/>
  <c r="J93" i="4"/>
  <c r="K93" i="4" s="1"/>
  <c r="L93" i="4"/>
  <c r="A110" i="4"/>
  <c r="B110" i="4"/>
  <c r="C110" i="4"/>
  <c r="D110" i="4"/>
  <c r="E110" i="4"/>
  <c r="F110" i="4"/>
  <c r="G110" i="4"/>
  <c r="H110" i="4"/>
  <c r="I110" i="4"/>
  <c r="J110" i="4"/>
  <c r="K110" i="4" s="1"/>
  <c r="L110" i="4"/>
  <c r="A135" i="4"/>
  <c r="B135" i="4"/>
  <c r="C135" i="4"/>
  <c r="D135" i="4"/>
  <c r="E135" i="4"/>
  <c r="F135" i="4"/>
  <c r="G135" i="4"/>
  <c r="H135" i="4"/>
  <c r="I135" i="4"/>
  <c r="J135" i="4"/>
  <c r="K135" i="4" s="1"/>
  <c r="L135" i="4"/>
  <c r="A92" i="4"/>
  <c r="B92" i="4"/>
  <c r="C92" i="4"/>
  <c r="D92" i="4"/>
  <c r="E92" i="4"/>
  <c r="F92" i="4"/>
  <c r="G92" i="4"/>
  <c r="H92" i="4"/>
  <c r="I92" i="4"/>
  <c r="J92" i="4"/>
  <c r="K92" i="4" s="1"/>
  <c r="L92" i="4"/>
  <c r="A94" i="4"/>
  <c r="B94" i="4"/>
  <c r="C94" i="4"/>
  <c r="D94" i="4"/>
  <c r="E94" i="4"/>
  <c r="F94" i="4"/>
  <c r="G94" i="4"/>
  <c r="H94" i="4"/>
  <c r="I94" i="4"/>
  <c r="J94" i="4"/>
  <c r="K94" i="4" s="1"/>
  <c r="L94" i="4"/>
  <c r="A87" i="4"/>
  <c r="B87" i="4"/>
  <c r="C87" i="4"/>
  <c r="D87" i="4"/>
  <c r="E87" i="4"/>
  <c r="F87" i="4"/>
  <c r="G87" i="4"/>
  <c r="H87" i="4"/>
  <c r="I87" i="4"/>
  <c r="J87" i="4"/>
  <c r="K87" i="4" s="1"/>
  <c r="L87" i="4"/>
  <c r="A79" i="4"/>
  <c r="B79" i="4"/>
  <c r="C79" i="4"/>
  <c r="D79" i="4"/>
  <c r="E79" i="4"/>
  <c r="F79" i="4"/>
  <c r="G79" i="4"/>
  <c r="H79" i="4"/>
  <c r="I79" i="4"/>
  <c r="J79" i="4"/>
  <c r="K79" i="4" s="1"/>
  <c r="L79" i="4"/>
  <c r="A51" i="4"/>
  <c r="B51" i="4"/>
  <c r="C51" i="4"/>
  <c r="D51" i="4"/>
  <c r="E51" i="4"/>
  <c r="F51" i="4"/>
  <c r="G51" i="4"/>
  <c r="H51" i="4"/>
  <c r="I51" i="4"/>
  <c r="J51" i="4"/>
  <c r="K51" i="4" s="1"/>
  <c r="L51" i="4"/>
  <c r="A25" i="4"/>
  <c r="B25" i="4"/>
  <c r="C25" i="4"/>
  <c r="D25" i="4"/>
  <c r="E25" i="4"/>
  <c r="F25" i="4"/>
  <c r="G25" i="4"/>
  <c r="H25" i="4"/>
  <c r="I25" i="4"/>
  <c r="J25" i="4"/>
  <c r="K25" i="4" s="1"/>
  <c r="L25" i="4"/>
  <c r="A57" i="4"/>
  <c r="B57" i="4"/>
  <c r="C57" i="4"/>
  <c r="D57" i="4"/>
  <c r="E57" i="4"/>
  <c r="F57" i="4"/>
  <c r="G57" i="4"/>
  <c r="H57" i="4"/>
  <c r="I57" i="4"/>
  <c r="J57" i="4"/>
  <c r="K57" i="4" s="1"/>
  <c r="L57" i="4"/>
  <c r="A23" i="4"/>
  <c r="B23" i="4"/>
  <c r="C23" i="4"/>
  <c r="D23" i="4"/>
  <c r="E23" i="4"/>
  <c r="F23" i="4"/>
  <c r="G23" i="4"/>
  <c r="H23" i="4"/>
  <c r="I23" i="4"/>
  <c r="J23" i="4"/>
  <c r="K23" i="4" s="1"/>
  <c r="L23" i="4"/>
  <c r="A77" i="4"/>
  <c r="B77" i="4"/>
  <c r="C77" i="4"/>
  <c r="D77" i="4"/>
  <c r="E77" i="4"/>
  <c r="F77" i="4"/>
  <c r="G77" i="4"/>
  <c r="H77" i="4"/>
  <c r="I77" i="4"/>
  <c r="J77" i="4"/>
  <c r="K77" i="4" s="1"/>
  <c r="L77" i="4"/>
  <c r="A6" i="4"/>
  <c r="B6" i="4"/>
  <c r="C6" i="4"/>
  <c r="D6" i="4"/>
  <c r="E6" i="4"/>
  <c r="F6" i="4"/>
  <c r="G6" i="4"/>
  <c r="H6" i="4"/>
  <c r="I6" i="4"/>
  <c r="J6" i="4"/>
  <c r="K6" i="4" s="1"/>
  <c r="L6" i="4"/>
  <c r="A37" i="4"/>
  <c r="B37" i="4"/>
  <c r="C37" i="4"/>
  <c r="D37" i="4"/>
  <c r="E37" i="4"/>
  <c r="F37" i="4"/>
  <c r="G37" i="4"/>
  <c r="H37" i="4"/>
  <c r="I37" i="4"/>
  <c r="J37" i="4"/>
  <c r="K37" i="4" s="1"/>
  <c r="L37" i="4"/>
  <c r="A20" i="4"/>
  <c r="B20" i="4"/>
  <c r="C20" i="4"/>
  <c r="D20" i="4"/>
  <c r="E20" i="4"/>
  <c r="F20" i="4"/>
  <c r="G20" i="4"/>
  <c r="H20" i="4"/>
  <c r="I20" i="4"/>
  <c r="J20" i="4"/>
  <c r="K20" i="4" s="1"/>
  <c r="L20" i="4"/>
  <c r="A116" i="4"/>
  <c r="B116" i="4"/>
  <c r="C116" i="4"/>
  <c r="D116" i="4"/>
  <c r="E116" i="4"/>
  <c r="F116" i="4"/>
  <c r="G116" i="4"/>
  <c r="H116" i="4"/>
  <c r="I116" i="4"/>
  <c r="J116" i="4"/>
  <c r="K116" i="4" s="1"/>
  <c r="L116" i="4"/>
  <c r="A12" i="4"/>
  <c r="B12" i="4"/>
  <c r="C12" i="4"/>
  <c r="D12" i="4"/>
  <c r="E12" i="4"/>
  <c r="F12" i="4"/>
  <c r="G12" i="4"/>
  <c r="H12" i="4"/>
  <c r="I12" i="4"/>
  <c r="J12" i="4"/>
  <c r="K12" i="4" s="1"/>
  <c r="L12" i="4"/>
  <c r="A115" i="4"/>
  <c r="B115" i="4"/>
  <c r="C115" i="4"/>
  <c r="D115" i="4"/>
  <c r="E115" i="4"/>
  <c r="F115" i="4"/>
  <c r="G115" i="4"/>
  <c r="H115" i="4"/>
  <c r="I115" i="4"/>
  <c r="J115" i="4"/>
  <c r="K115" i="4" s="1"/>
  <c r="L115" i="4"/>
  <c r="A17" i="4"/>
  <c r="B17" i="4"/>
  <c r="C17" i="4"/>
  <c r="D17" i="4"/>
  <c r="E17" i="4"/>
  <c r="F17" i="4"/>
  <c r="G17" i="4"/>
  <c r="H17" i="4"/>
  <c r="I17" i="4"/>
  <c r="J17" i="4"/>
  <c r="K17" i="4" s="1"/>
  <c r="L17" i="4"/>
  <c r="A103" i="4"/>
  <c r="B103" i="4"/>
  <c r="C103" i="4"/>
  <c r="D103" i="4"/>
  <c r="E103" i="4"/>
  <c r="F103" i="4"/>
  <c r="G103" i="4"/>
  <c r="H103" i="4"/>
  <c r="I103" i="4"/>
  <c r="J103" i="4"/>
  <c r="K103" i="4" s="1"/>
  <c r="L103" i="4"/>
  <c r="A50" i="4"/>
  <c r="B50" i="4"/>
  <c r="C50" i="4"/>
  <c r="D50" i="4"/>
  <c r="E50" i="4"/>
  <c r="F50" i="4"/>
  <c r="G50" i="4"/>
  <c r="H50" i="4"/>
  <c r="I50" i="4"/>
  <c r="J50" i="4"/>
  <c r="K50" i="4" s="1"/>
  <c r="L50" i="4"/>
  <c r="A49" i="4"/>
  <c r="B49" i="4"/>
  <c r="C49" i="4"/>
  <c r="D49" i="4"/>
  <c r="E49" i="4"/>
  <c r="F49" i="4"/>
  <c r="G49" i="4"/>
  <c r="H49" i="4"/>
  <c r="I49" i="4"/>
  <c r="J49" i="4"/>
  <c r="K49" i="4" s="1"/>
  <c r="L49" i="4"/>
  <c r="A54" i="4"/>
  <c r="B54" i="4"/>
  <c r="C54" i="4"/>
  <c r="D54" i="4"/>
  <c r="E54" i="4"/>
  <c r="F54" i="4"/>
  <c r="G54" i="4"/>
  <c r="H54" i="4"/>
  <c r="I54" i="4"/>
  <c r="J54" i="4"/>
  <c r="K54" i="4" s="1"/>
  <c r="L54" i="4"/>
  <c r="A55" i="4"/>
  <c r="B55" i="4"/>
  <c r="C55" i="4"/>
  <c r="D55" i="4"/>
  <c r="E55" i="4"/>
  <c r="F55" i="4"/>
  <c r="G55" i="4"/>
  <c r="H55" i="4"/>
  <c r="I55" i="4"/>
  <c r="J55" i="4"/>
  <c r="K55" i="4" s="1"/>
  <c r="L55" i="4"/>
  <c r="A113" i="4"/>
  <c r="B113" i="4"/>
  <c r="C113" i="4"/>
  <c r="D113" i="4"/>
  <c r="E113" i="4"/>
  <c r="F113" i="4"/>
  <c r="G113" i="4"/>
  <c r="H113" i="4"/>
  <c r="I113" i="4"/>
  <c r="J113" i="4"/>
  <c r="K113" i="4" s="1"/>
  <c r="L113" i="4"/>
  <c r="A10" i="4"/>
  <c r="B10" i="4"/>
  <c r="C10" i="4"/>
  <c r="D10" i="4"/>
  <c r="E10" i="4"/>
  <c r="F10" i="4"/>
  <c r="G10" i="4"/>
  <c r="H10" i="4"/>
  <c r="I10" i="4"/>
  <c r="J10" i="4"/>
  <c r="K10" i="4" s="1"/>
  <c r="L10" i="4"/>
  <c r="A127" i="4"/>
  <c r="B127" i="4"/>
  <c r="C127" i="4"/>
  <c r="D127" i="4"/>
  <c r="E127" i="4"/>
  <c r="F127" i="4"/>
  <c r="G127" i="4"/>
  <c r="H127" i="4"/>
  <c r="I127" i="4"/>
  <c r="J127" i="4"/>
  <c r="K127" i="4" s="1"/>
  <c r="L127" i="4"/>
  <c r="A123" i="4"/>
  <c r="B123" i="4"/>
  <c r="C123" i="4"/>
  <c r="D123" i="4"/>
  <c r="E123" i="4"/>
  <c r="F123" i="4"/>
  <c r="G123" i="4"/>
  <c r="H123" i="4"/>
  <c r="I123" i="4"/>
  <c r="J123" i="4"/>
  <c r="K123" i="4" s="1"/>
  <c r="L123" i="4"/>
  <c r="A125" i="4"/>
  <c r="B125" i="4"/>
  <c r="C125" i="4"/>
  <c r="D125" i="4"/>
  <c r="E125" i="4"/>
  <c r="F125" i="4"/>
  <c r="G125" i="4"/>
  <c r="H125" i="4"/>
  <c r="I125" i="4"/>
  <c r="J125" i="4"/>
  <c r="K125" i="4" s="1"/>
  <c r="L125" i="4"/>
  <c r="A80" i="4"/>
  <c r="B80" i="4"/>
  <c r="C80" i="4"/>
  <c r="D80" i="4"/>
  <c r="E80" i="4"/>
  <c r="F80" i="4"/>
  <c r="G80" i="4"/>
  <c r="H80" i="4"/>
  <c r="I80" i="4"/>
  <c r="J80" i="4"/>
  <c r="K80" i="4" s="1"/>
  <c r="L80" i="4"/>
  <c r="A131" i="4"/>
  <c r="B131" i="4"/>
  <c r="C131" i="4"/>
  <c r="D131" i="4"/>
  <c r="E131" i="4"/>
  <c r="F131" i="4"/>
  <c r="G131" i="4"/>
  <c r="H131" i="4"/>
  <c r="I131" i="4"/>
  <c r="J131" i="4"/>
  <c r="K131" i="4" s="1"/>
  <c r="L131" i="4"/>
  <c r="A112" i="4"/>
  <c r="B112" i="4"/>
  <c r="C112" i="4"/>
  <c r="D112" i="4"/>
  <c r="E112" i="4"/>
  <c r="F112" i="4"/>
  <c r="G112" i="4"/>
  <c r="H112" i="4"/>
  <c r="I112" i="4"/>
  <c r="J112" i="4"/>
  <c r="K112" i="4" s="1"/>
  <c r="L112" i="4"/>
  <c r="A16" i="4"/>
  <c r="B16" i="4"/>
  <c r="C16" i="4"/>
  <c r="D16" i="4"/>
  <c r="E16" i="4"/>
  <c r="F16" i="4"/>
  <c r="G16" i="4"/>
  <c r="H16" i="4"/>
  <c r="I16" i="4"/>
  <c r="J16" i="4"/>
  <c r="K16" i="4" s="1"/>
  <c r="L16" i="4"/>
  <c r="A59" i="4"/>
  <c r="B59" i="4"/>
  <c r="C59" i="4"/>
  <c r="D59" i="4"/>
  <c r="E59" i="4"/>
  <c r="F59" i="4"/>
  <c r="G59" i="4"/>
  <c r="H59" i="4"/>
  <c r="I59" i="4"/>
  <c r="J59" i="4"/>
  <c r="K59" i="4" s="1"/>
  <c r="L59" i="4"/>
  <c r="A89" i="4"/>
  <c r="B89" i="4"/>
  <c r="C89" i="4"/>
  <c r="D89" i="4"/>
  <c r="E89" i="4"/>
  <c r="F89" i="4"/>
  <c r="G89" i="4"/>
  <c r="H89" i="4"/>
  <c r="I89" i="4"/>
  <c r="J89" i="4"/>
  <c r="K89" i="4" s="1"/>
  <c r="L89" i="4"/>
  <c r="A117" i="4"/>
  <c r="B117" i="4"/>
  <c r="C117" i="4"/>
  <c r="D117" i="4"/>
  <c r="E117" i="4"/>
  <c r="F117" i="4"/>
  <c r="G117" i="4"/>
  <c r="H117" i="4"/>
  <c r="I117" i="4"/>
  <c r="J117" i="4"/>
  <c r="K117" i="4" s="1"/>
  <c r="L117" i="4"/>
  <c r="A120" i="4"/>
  <c r="B120" i="4"/>
  <c r="C120" i="4"/>
  <c r="D120" i="4"/>
  <c r="E120" i="4"/>
  <c r="F120" i="4"/>
  <c r="G120" i="4"/>
  <c r="H120" i="4"/>
  <c r="I120" i="4"/>
  <c r="J120" i="4"/>
  <c r="K120" i="4" s="1"/>
  <c r="L120" i="4"/>
  <c r="A19" i="4"/>
  <c r="B19" i="4"/>
  <c r="C19" i="4"/>
  <c r="D19" i="4"/>
  <c r="E19" i="4"/>
  <c r="F19" i="4"/>
  <c r="G19" i="4"/>
  <c r="H19" i="4"/>
  <c r="I19" i="4"/>
  <c r="J19" i="4"/>
  <c r="K19" i="4" s="1"/>
  <c r="L19" i="4"/>
  <c r="A21" i="4"/>
  <c r="B21" i="4"/>
  <c r="C21" i="4"/>
  <c r="D21" i="4"/>
  <c r="E21" i="4"/>
  <c r="F21" i="4"/>
  <c r="G21" i="4"/>
  <c r="H21" i="4"/>
  <c r="I21" i="4"/>
  <c r="J21" i="4"/>
  <c r="K21" i="4" s="1"/>
  <c r="L21" i="4"/>
  <c r="A15" i="4"/>
  <c r="B15" i="4"/>
  <c r="C15" i="4"/>
  <c r="D15" i="4"/>
  <c r="E15" i="4"/>
  <c r="F15" i="4"/>
  <c r="G15" i="4"/>
  <c r="H15" i="4"/>
  <c r="I15" i="4"/>
  <c r="J15" i="4"/>
  <c r="K15" i="4" s="1"/>
  <c r="L15" i="4"/>
  <c r="A83" i="4"/>
  <c r="B83" i="4"/>
  <c r="C83" i="4"/>
  <c r="D83" i="4"/>
  <c r="E83" i="4"/>
  <c r="F83" i="4"/>
  <c r="G83" i="4"/>
  <c r="H83" i="4"/>
  <c r="I83" i="4"/>
  <c r="J83" i="4"/>
  <c r="K83" i="4" s="1"/>
  <c r="L83" i="4"/>
  <c r="A99" i="4"/>
  <c r="B99" i="4"/>
  <c r="C99" i="4"/>
  <c r="D99" i="4"/>
  <c r="E99" i="4"/>
  <c r="F99" i="4"/>
  <c r="G99" i="4"/>
  <c r="H99" i="4"/>
  <c r="I99" i="4"/>
  <c r="J99" i="4"/>
  <c r="K99" i="4" s="1"/>
  <c r="L99" i="4"/>
  <c r="A104" i="4"/>
  <c r="B104" i="4"/>
  <c r="C104" i="4"/>
  <c r="D104" i="4"/>
  <c r="E104" i="4"/>
  <c r="F104" i="4"/>
  <c r="G104" i="4"/>
  <c r="H104" i="4"/>
  <c r="I104" i="4"/>
  <c r="J104" i="4"/>
  <c r="K104" i="4" s="1"/>
  <c r="L104" i="4"/>
  <c r="A95" i="4"/>
  <c r="B95" i="4"/>
  <c r="C95" i="4"/>
  <c r="D95" i="4"/>
  <c r="E95" i="4"/>
  <c r="F95" i="4"/>
  <c r="G95" i="4"/>
  <c r="H95" i="4"/>
  <c r="I95" i="4"/>
  <c r="J95" i="4"/>
  <c r="K95" i="4" s="1"/>
  <c r="L95" i="4"/>
  <c r="A101" i="4"/>
  <c r="B101" i="4"/>
  <c r="C101" i="4"/>
  <c r="D101" i="4"/>
  <c r="E101" i="4"/>
  <c r="F101" i="4"/>
  <c r="G101" i="4"/>
  <c r="H101" i="4"/>
  <c r="I101" i="4"/>
  <c r="J101" i="4"/>
  <c r="K101" i="4" s="1"/>
  <c r="L101" i="4"/>
  <c r="A86" i="4"/>
  <c r="B86" i="4"/>
  <c r="C86" i="4"/>
  <c r="D86" i="4"/>
  <c r="E86" i="4"/>
  <c r="F86" i="4"/>
  <c r="G86" i="4"/>
  <c r="H86" i="4"/>
  <c r="I86" i="4"/>
  <c r="J86" i="4"/>
  <c r="K86" i="4" s="1"/>
  <c r="L86" i="4"/>
  <c r="A8" i="4"/>
  <c r="B8" i="4"/>
  <c r="C8" i="4"/>
  <c r="D8" i="4"/>
  <c r="E8" i="4"/>
  <c r="F8" i="4"/>
  <c r="G8" i="4"/>
  <c r="H8" i="4"/>
  <c r="I8" i="4"/>
  <c r="J8" i="4"/>
  <c r="K8" i="4" s="1"/>
  <c r="L8" i="4"/>
  <c r="A30" i="4"/>
  <c r="B30" i="4"/>
  <c r="C30" i="4"/>
  <c r="D30" i="4"/>
  <c r="E30" i="4"/>
  <c r="F30" i="4"/>
  <c r="G30" i="4"/>
  <c r="H30" i="4"/>
  <c r="I30" i="4"/>
  <c r="J30" i="4"/>
  <c r="K30" i="4" s="1"/>
  <c r="L30" i="4"/>
  <c r="A31" i="4"/>
  <c r="B31" i="4"/>
  <c r="C31" i="4"/>
  <c r="D31" i="4"/>
  <c r="E31" i="4"/>
  <c r="F31" i="4"/>
  <c r="G31" i="4"/>
  <c r="H31" i="4"/>
  <c r="I31" i="4"/>
  <c r="J31" i="4"/>
  <c r="K31" i="4" s="1"/>
  <c r="L31" i="4"/>
  <c r="A76" i="4"/>
  <c r="B76" i="4"/>
  <c r="C76" i="4"/>
  <c r="D76" i="4"/>
  <c r="E76" i="4"/>
  <c r="F76" i="4"/>
  <c r="G76" i="4"/>
  <c r="H76" i="4"/>
  <c r="I76" i="4"/>
  <c r="J76" i="4"/>
  <c r="K76" i="4" s="1"/>
  <c r="L76" i="4"/>
  <c r="A5" i="4"/>
  <c r="B5" i="4"/>
  <c r="C5" i="4"/>
  <c r="D5" i="4"/>
  <c r="E5" i="4"/>
  <c r="F5" i="4"/>
  <c r="G5" i="4"/>
  <c r="H5" i="4"/>
  <c r="I5" i="4"/>
  <c r="J5" i="4"/>
  <c r="K5" i="4" s="1"/>
  <c r="L5" i="4"/>
  <c r="A88" i="4"/>
  <c r="B88" i="4"/>
  <c r="C88" i="4"/>
  <c r="D88" i="4"/>
  <c r="E88" i="4"/>
  <c r="F88" i="4"/>
  <c r="G88" i="4"/>
  <c r="H88" i="4"/>
  <c r="I88" i="4"/>
  <c r="J88" i="4"/>
  <c r="K88" i="4" s="1"/>
  <c r="L88" i="4"/>
  <c r="A75" i="4"/>
  <c r="B75" i="4"/>
  <c r="C75" i="4"/>
  <c r="D75" i="4"/>
  <c r="E75" i="4"/>
  <c r="F75" i="4"/>
  <c r="G75" i="4"/>
  <c r="H75" i="4"/>
  <c r="I75" i="4"/>
  <c r="J75" i="4"/>
  <c r="K75" i="4" s="1"/>
  <c r="L75" i="4"/>
  <c r="A47" i="4"/>
  <c r="B47" i="4"/>
  <c r="C47" i="4"/>
  <c r="D47" i="4"/>
  <c r="E47" i="4"/>
  <c r="F47" i="4"/>
  <c r="G47" i="4"/>
  <c r="H47" i="4"/>
  <c r="I47" i="4"/>
  <c r="J47" i="4"/>
  <c r="K47" i="4" s="1"/>
  <c r="L47" i="4"/>
  <c r="A64" i="4"/>
  <c r="B64" i="4"/>
  <c r="C64" i="4"/>
  <c r="D64" i="4"/>
  <c r="E64" i="4"/>
  <c r="F64" i="4"/>
  <c r="G64" i="4"/>
  <c r="H64" i="4"/>
  <c r="I64" i="4"/>
  <c r="J64" i="4"/>
  <c r="K64" i="4" s="1"/>
  <c r="L64" i="4"/>
  <c r="A81" i="4"/>
  <c r="B81" i="4"/>
  <c r="C81" i="4"/>
  <c r="D81" i="4"/>
  <c r="E81" i="4"/>
  <c r="F81" i="4"/>
  <c r="G81" i="4"/>
  <c r="H81" i="4"/>
  <c r="I81" i="4"/>
  <c r="J81" i="4"/>
  <c r="K81" i="4" s="1"/>
  <c r="L81" i="4"/>
  <c r="A73" i="4"/>
  <c r="B73" i="4"/>
  <c r="C73" i="4"/>
  <c r="D73" i="4"/>
  <c r="E73" i="4"/>
  <c r="F73" i="4"/>
  <c r="G73" i="4"/>
  <c r="H73" i="4"/>
  <c r="I73" i="4"/>
  <c r="J73" i="4"/>
  <c r="K73" i="4" s="1"/>
  <c r="L73" i="4"/>
  <c r="A91" i="4"/>
  <c r="B91" i="4"/>
  <c r="C91" i="4"/>
  <c r="D91" i="4"/>
  <c r="E91" i="4"/>
  <c r="F91" i="4"/>
  <c r="G91" i="4"/>
  <c r="H91" i="4"/>
  <c r="I91" i="4"/>
  <c r="J91" i="4"/>
  <c r="K91" i="4" s="1"/>
  <c r="L91" i="4"/>
  <c r="A107" i="4"/>
  <c r="B107" i="4"/>
  <c r="C107" i="4"/>
  <c r="D107" i="4"/>
  <c r="E107" i="4"/>
  <c r="F107" i="4"/>
  <c r="G107" i="4"/>
  <c r="H107" i="4"/>
  <c r="I107" i="4"/>
  <c r="J107" i="4"/>
  <c r="K107" i="4" s="1"/>
  <c r="L107" i="4"/>
  <c r="A70" i="4"/>
  <c r="B70" i="4"/>
  <c r="C70" i="4"/>
  <c r="D70" i="4"/>
  <c r="E70" i="4"/>
  <c r="F70" i="4"/>
  <c r="G70" i="4"/>
  <c r="H70" i="4"/>
  <c r="I70" i="4"/>
  <c r="J70" i="4"/>
  <c r="K70" i="4" s="1"/>
  <c r="L70" i="4"/>
  <c r="L33" i="4"/>
  <c r="J33" i="4"/>
  <c r="K33" i="4" s="1"/>
  <c r="I33" i="4"/>
  <c r="H33" i="4"/>
  <c r="G33" i="4"/>
  <c r="F33" i="4"/>
  <c r="E33" i="4"/>
  <c r="D33" i="4"/>
  <c r="C33" i="4"/>
  <c r="B33" i="4"/>
  <c r="A33" i="4"/>
  <c r="H13" i="7" l="1"/>
  <c r="H105" i="7"/>
  <c r="I3" i="4"/>
  <c r="I106" i="4"/>
  <c r="I2" i="4"/>
  <c r="I28" i="4"/>
  <c r="I58" i="4"/>
  <c r="I84" i="4"/>
  <c r="I98" i="4"/>
  <c r="I109" i="4"/>
  <c r="I118" i="4"/>
  <c r="I129" i="4"/>
</calcChain>
</file>

<file path=xl/sharedStrings.xml><?xml version="1.0" encoding="utf-8"?>
<sst xmlns="http://schemas.openxmlformats.org/spreadsheetml/2006/main" count="820" uniqueCount="329">
  <si>
    <t>INDEX</t>
  </si>
  <si>
    <t>START_CISL</t>
  </si>
  <si>
    <t>START_PREF</t>
  </si>
  <si>
    <t>JMENO</t>
  </si>
  <si>
    <t>PRIJMENI</t>
  </si>
  <si>
    <t>TITUL</t>
  </si>
  <si>
    <t>NARODNOST</t>
  </si>
  <si>
    <t>ODDIL</t>
  </si>
  <si>
    <t>MUZ</t>
  </si>
  <si>
    <t>DOBEH</t>
  </si>
  <si>
    <t>PORADI_COM</t>
  </si>
  <si>
    <t>PORADI_RUC</t>
  </si>
  <si>
    <t>ROCNIK</t>
  </si>
  <si>
    <t>KATEGORIE</t>
  </si>
  <si>
    <t>NAZKATEGOR</t>
  </si>
  <si>
    <t>ZALOZIL</t>
  </si>
  <si>
    <t>GROUP</t>
  </si>
  <si>
    <t>Petr</t>
  </si>
  <si>
    <t>CZ</t>
  </si>
  <si>
    <t>Muži B do 44 let 10km</t>
  </si>
  <si>
    <t>Jiří</t>
  </si>
  <si>
    <t>Muži D do 64 let 10km</t>
  </si>
  <si>
    <t>Muži A do 34 let 10km</t>
  </si>
  <si>
    <t>Milan</t>
  </si>
  <si>
    <t>Martin</t>
  </si>
  <si>
    <t>Muži C do 54 let 10km</t>
  </si>
  <si>
    <t>Jaroslav</t>
  </si>
  <si>
    <t>Muži E do 74 let 10km</t>
  </si>
  <si>
    <t>Miloš</t>
  </si>
  <si>
    <t>Stupka</t>
  </si>
  <si>
    <t>Jan</t>
  </si>
  <si>
    <t>PL</t>
  </si>
  <si>
    <t>Jakub</t>
  </si>
  <si>
    <t>MARATONSTAV ÚPICE</t>
  </si>
  <si>
    <t>Mazač</t>
  </si>
  <si>
    <t>Osoba</t>
  </si>
  <si>
    <t>Šolc</t>
  </si>
  <si>
    <t>BKL MACHOV</t>
  </si>
  <si>
    <t>Pavel</t>
  </si>
  <si>
    <t>Ženy B do 44 let 10km</t>
  </si>
  <si>
    <t>Vítězslav</t>
  </si>
  <si>
    <t>GROUPM</t>
  </si>
  <si>
    <t>Kategorie</t>
  </si>
  <si>
    <t>Pořadí</t>
  </si>
  <si>
    <t>start. Číslo</t>
  </si>
  <si>
    <t>Jméno</t>
  </si>
  <si>
    <t>Příjmení</t>
  </si>
  <si>
    <t>Národnost</t>
  </si>
  <si>
    <t>Oddíl</t>
  </si>
  <si>
    <t>Čas</t>
  </si>
  <si>
    <t>Ročník</t>
  </si>
  <si>
    <t>Vašíček</t>
  </si>
  <si>
    <t>Artur</t>
  </si>
  <si>
    <t>Werner</t>
  </si>
  <si>
    <t>HVĚZDA PARDUBICE</t>
  </si>
  <si>
    <t>Matěj</t>
  </si>
  <si>
    <t>Javůrek</t>
  </si>
  <si>
    <t>Hana</t>
  </si>
  <si>
    <t>Ženy A do 34 let 10km</t>
  </si>
  <si>
    <t>LOKOMOTIVA MEZIMĚSTÍ</t>
  </si>
  <si>
    <t>Magdalena</t>
  </si>
  <si>
    <t>Edward</t>
  </si>
  <si>
    <t>Baczewski</t>
  </si>
  <si>
    <t>Kategorie_index</t>
  </si>
  <si>
    <t>Počet z Muži A do 34 let 10km</t>
  </si>
  <si>
    <t>Počet z Muži B do 44 let 10km</t>
  </si>
  <si>
    <t>Počet z Muži C do 54 let 10km</t>
  </si>
  <si>
    <t>Počet z Muži D do 64 let 10km</t>
  </si>
  <si>
    <t>Počet z Muži E do 74 let 10km</t>
  </si>
  <si>
    <t>Počet z Ženy A do 34 let 10km</t>
  </si>
  <si>
    <t>Počet z Ženy B do 44 let 10km</t>
  </si>
  <si>
    <t>Celkový počet</t>
  </si>
  <si>
    <t>Bartłomiej</t>
  </si>
  <si>
    <t>MACEK</t>
  </si>
  <si>
    <t>Piotr</t>
  </si>
  <si>
    <t>Daniel</t>
  </si>
  <si>
    <t>Dominik</t>
  </si>
  <si>
    <t>Rücker</t>
  </si>
  <si>
    <t>Mžourek</t>
  </si>
  <si>
    <t>VÁLEČCI</t>
  </si>
  <si>
    <t>Baranowski</t>
  </si>
  <si>
    <t>Oldřich</t>
  </si>
  <si>
    <t>BONBON LHOTA</t>
  </si>
  <si>
    <t>Luboš</t>
  </si>
  <si>
    <t>Matějíček</t>
  </si>
  <si>
    <t>HOVRCH</t>
  </si>
  <si>
    <t>Jacek</t>
  </si>
  <si>
    <t>Vacková</t>
  </si>
  <si>
    <t>SOKOL STARKOČ</t>
  </si>
  <si>
    <t>Vít</t>
  </si>
  <si>
    <t>VELLA TEAM</t>
  </si>
  <si>
    <t>Romana</t>
  </si>
  <si>
    <t>Brumlichová</t>
  </si>
  <si>
    <t>MEDVĚDÍ DOUPĚ</t>
  </si>
  <si>
    <t>Ženy C nad 45 let 10km</t>
  </si>
  <si>
    <t>Moník</t>
  </si>
  <si>
    <t>MT SMIŘICE</t>
  </si>
  <si>
    <t>Marek</t>
  </si>
  <si>
    <t>Kincl</t>
  </si>
  <si>
    <t>TJ MARATONSTAV ÚPICE</t>
  </si>
  <si>
    <t>Jelínková</t>
  </si>
  <si>
    <t>Jelínek</t>
  </si>
  <si>
    <t>Scheuer</t>
  </si>
  <si>
    <t>ACTIVITY LANŠKROUN</t>
  </si>
  <si>
    <t>Dariusz</t>
  </si>
  <si>
    <t>Chovaży</t>
  </si>
  <si>
    <t>BIEGAJ-ZABIEGAJ</t>
  </si>
  <si>
    <t>Andrzej</t>
  </si>
  <si>
    <t>Kubiełewicz</t>
  </si>
  <si>
    <t>KAMIENO-GORSKA GRUPA</t>
  </si>
  <si>
    <t>Krystian</t>
  </si>
  <si>
    <t>Fizej</t>
  </si>
  <si>
    <t>WKB-PODRZAMCZE</t>
  </si>
  <si>
    <t>Kamil</t>
  </si>
  <si>
    <t>Jowik</t>
  </si>
  <si>
    <t>NONE</t>
  </si>
  <si>
    <t>Henryk</t>
  </si>
  <si>
    <t>Fortoński</t>
  </si>
  <si>
    <t>Antoni</t>
  </si>
  <si>
    <t>Zekawski</t>
  </si>
  <si>
    <t>Krzystof</t>
  </si>
  <si>
    <t>Gregorczyk</t>
  </si>
  <si>
    <t>KB FAURECIE WAŁBRZYCH</t>
  </si>
  <si>
    <t>Grzegorz</t>
  </si>
  <si>
    <t>Wintoniak</t>
  </si>
  <si>
    <t>BIEGAJ-ZAPOBIEGAJ</t>
  </si>
  <si>
    <t>Frąszczak</t>
  </si>
  <si>
    <t>WKB PODZAMCZE</t>
  </si>
  <si>
    <t>Dawid</t>
  </si>
  <si>
    <t>Gut</t>
  </si>
  <si>
    <t>HERMES ŚWIDNICA</t>
  </si>
  <si>
    <t>Dzieszuk</t>
  </si>
  <si>
    <t>Łukasz</t>
  </si>
  <si>
    <t>Karpiński</t>
  </si>
  <si>
    <t>Darek</t>
  </si>
  <si>
    <t>Mazurwiewicz</t>
  </si>
  <si>
    <t>Bogumił</t>
  </si>
  <si>
    <t>Zieliński</t>
  </si>
  <si>
    <t>GRUPA BIEGÓRA MIEROSZÓW</t>
  </si>
  <si>
    <t>Leszek</t>
  </si>
  <si>
    <t>Zajac</t>
  </si>
  <si>
    <t>FAURECIA</t>
  </si>
  <si>
    <t>Krystyna</t>
  </si>
  <si>
    <t>Gawroński</t>
  </si>
  <si>
    <t>Folc</t>
  </si>
  <si>
    <t>GRUPA BIEGOWA MIEROSZÓW</t>
  </si>
  <si>
    <t>Radec</t>
  </si>
  <si>
    <t>Dalecki</t>
  </si>
  <si>
    <t>KB FAURECIA</t>
  </si>
  <si>
    <t>Ewelina</t>
  </si>
  <si>
    <t>Dalecka</t>
  </si>
  <si>
    <t>BIGAJ-ZAPOBIEGAJ</t>
  </si>
  <si>
    <t>Izabela</t>
  </si>
  <si>
    <t>Bączyk</t>
  </si>
  <si>
    <t>Drag</t>
  </si>
  <si>
    <t>Walisz</t>
  </si>
  <si>
    <t>Alan</t>
  </si>
  <si>
    <t>Dobrowolski</t>
  </si>
  <si>
    <t>SPORTFUEL.PL</t>
  </si>
  <si>
    <t>Radomski</t>
  </si>
  <si>
    <t>LECMICI ZIELONKA</t>
  </si>
  <si>
    <t>Pytkowski</t>
  </si>
  <si>
    <t>Nowaczyk</t>
  </si>
  <si>
    <t>GRUPA BIEGOVA MIROSYÓW</t>
  </si>
  <si>
    <t>Tomasz</t>
  </si>
  <si>
    <t>Jeżak</t>
  </si>
  <si>
    <t>Marcin</t>
  </si>
  <si>
    <t>Mawtiewski</t>
  </si>
  <si>
    <t>Maciejewski</t>
  </si>
  <si>
    <t>GRUPA BIGOWA MIEROSZÓW</t>
  </si>
  <si>
    <t>Rafał</t>
  </si>
  <si>
    <t>Bubel</t>
  </si>
  <si>
    <t>Paulina</t>
  </si>
  <si>
    <t>Szarzyńska</t>
  </si>
  <si>
    <t>BIEGAJ W JEDLINIE</t>
  </si>
  <si>
    <t>Zdisław</t>
  </si>
  <si>
    <t>Tomaszewski</t>
  </si>
  <si>
    <t>Mirosław</t>
  </si>
  <si>
    <t>Budka</t>
  </si>
  <si>
    <t>Mariola</t>
  </si>
  <si>
    <t>Sarnecka</t>
  </si>
  <si>
    <t>Arcieszewski</t>
  </si>
  <si>
    <t>GRUPA BIEGOWA WALBRZYCH</t>
  </si>
  <si>
    <t>Henczka</t>
  </si>
  <si>
    <t>Barbara</t>
  </si>
  <si>
    <t>Licznaw</t>
  </si>
  <si>
    <t>Sargalski</t>
  </si>
  <si>
    <t>TEMMPO WAŁBRZYCH</t>
  </si>
  <si>
    <t>Elibzieta</t>
  </si>
  <si>
    <t>Zimma</t>
  </si>
  <si>
    <t>Iwona</t>
  </si>
  <si>
    <t>Mandzelewicz-chomiak</t>
  </si>
  <si>
    <t>BIEGAM W JEDLINE</t>
  </si>
  <si>
    <t>Mariusz</t>
  </si>
  <si>
    <t>Kacpizyk</t>
  </si>
  <si>
    <t>Agnieszka</t>
  </si>
  <si>
    <t>Sackiewicz-wiącek</t>
  </si>
  <si>
    <t>Jarosław</t>
  </si>
  <si>
    <t>Słomowicz</t>
  </si>
  <si>
    <t>WKB PODZAMCIE</t>
  </si>
  <si>
    <t>Katarzyna</t>
  </si>
  <si>
    <t>Chomiak</t>
  </si>
  <si>
    <t>Zakrezewski</t>
  </si>
  <si>
    <t>Sołtys</t>
  </si>
  <si>
    <t>TEMMPO</t>
  </si>
  <si>
    <t>Danuta</t>
  </si>
  <si>
    <t>Łabudek</t>
  </si>
  <si>
    <t>Sławomir</t>
  </si>
  <si>
    <t>Hnisdików</t>
  </si>
  <si>
    <t>KGB</t>
  </si>
  <si>
    <t>Błaszkiewicz</t>
  </si>
  <si>
    <t>Kubioh</t>
  </si>
  <si>
    <t>Janusz</t>
  </si>
  <si>
    <t>Szczubeł</t>
  </si>
  <si>
    <t>EMERYT</t>
  </si>
  <si>
    <t>Szymon</t>
  </si>
  <si>
    <t>Bieziński</t>
  </si>
  <si>
    <t>GIMNAZIUM</t>
  </si>
  <si>
    <t>Fijakowska-blaszkiewicz</t>
  </si>
  <si>
    <t>Dziedzic</t>
  </si>
  <si>
    <t>Jozef</t>
  </si>
  <si>
    <t>żuk</t>
  </si>
  <si>
    <t>Muži F od 75 let 10km</t>
  </si>
  <si>
    <t>Kacper</t>
  </si>
  <si>
    <t>Wawryniuk</t>
  </si>
  <si>
    <t>Eugeniusz</t>
  </si>
  <si>
    <t>Marcinowski</t>
  </si>
  <si>
    <t>LINCOL BIELAWA</t>
  </si>
  <si>
    <t>Alicija</t>
  </si>
  <si>
    <t>Kaucka</t>
  </si>
  <si>
    <t>Zofia</t>
  </si>
  <si>
    <t>Kot</t>
  </si>
  <si>
    <t>Kazimierz</t>
  </si>
  <si>
    <t>Kaczuga</t>
  </si>
  <si>
    <t>DĘBY</t>
  </si>
  <si>
    <t>Waldemar</t>
  </si>
  <si>
    <t>Bobrowski</t>
  </si>
  <si>
    <t>Ryszard</t>
  </si>
  <si>
    <t>Gurgul</t>
  </si>
  <si>
    <t>WKB</t>
  </si>
  <si>
    <t>Stanisław</t>
  </si>
  <si>
    <t>Kurnyta</t>
  </si>
  <si>
    <t>Lewandowski</t>
  </si>
  <si>
    <t>NARODOWY-WAŁBRZYCH</t>
  </si>
  <si>
    <t>Damian</t>
  </si>
  <si>
    <t>Rohan</t>
  </si>
  <si>
    <t>FAURECIA WAŁBRZYCH</t>
  </si>
  <si>
    <t>Pałosz</t>
  </si>
  <si>
    <t>Magiera</t>
  </si>
  <si>
    <t>FAURECIA STOOR</t>
  </si>
  <si>
    <t>Mich</t>
  </si>
  <si>
    <t>BRAN</t>
  </si>
  <si>
    <t>Paweł</t>
  </si>
  <si>
    <t>Grzesik</t>
  </si>
  <si>
    <t>SOR WAŁBRZYCH</t>
  </si>
  <si>
    <t>Tomaszek</t>
  </si>
  <si>
    <t>BIEGAWA ŚWIDNICA</t>
  </si>
  <si>
    <t>Unisława</t>
  </si>
  <si>
    <t>Stuka</t>
  </si>
  <si>
    <t>Maciej</t>
  </si>
  <si>
    <t>Iga</t>
  </si>
  <si>
    <t>Słwta</t>
  </si>
  <si>
    <t>BIEGOWA ŚWIDNICA</t>
  </si>
  <si>
    <t>Maczubowski</t>
  </si>
  <si>
    <t>OLDBOYS</t>
  </si>
  <si>
    <t>Soltyj</t>
  </si>
  <si>
    <t>Rolat</t>
  </si>
  <si>
    <t>Wujda</t>
  </si>
  <si>
    <t>GRUPA BIEGOWAMIEROSZÓW</t>
  </si>
  <si>
    <t>Suchewia</t>
  </si>
  <si>
    <t>GANG</t>
  </si>
  <si>
    <t>Bogusean</t>
  </si>
  <si>
    <t>Koride</t>
  </si>
  <si>
    <t>Joanna</t>
  </si>
  <si>
    <t>Woja</t>
  </si>
  <si>
    <t>Kalus</t>
  </si>
  <si>
    <t>Teresa</t>
  </si>
  <si>
    <t>Bomba</t>
  </si>
  <si>
    <t>Latkowka</t>
  </si>
  <si>
    <t>BIEGAJ W JEWDLINE</t>
  </si>
  <si>
    <t>Alewander</t>
  </si>
  <si>
    <t>Kowazsul</t>
  </si>
  <si>
    <t>SZCZAWNORUN</t>
  </si>
  <si>
    <t>Hanna</t>
  </si>
  <si>
    <t>Kęsz-kowalska</t>
  </si>
  <si>
    <t>Bawiec</t>
  </si>
  <si>
    <t>Arkadiusz</t>
  </si>
  <si>
    <t>Kochmanb</t>
  </si>
  <si>
    <t>GRUPA BIEGOVA MIEROSZÓW</t>
  </si>
  <si>
    <t>FAURECIJA STOOR</t>
  </si>
  <si>
    <t>Ryzsard</t>
  </si>
  <si>
    <t>Nesterewicz</t>
  </si>
  <si>
    <t>NIEZBZEWOW</t>
  </si>
  <si>
    <t>Kwiatkowska</t>
  </si>
  <si>
    <t>Szczerbiński</t>
  </si>
  <si>
    <t>Sakowicz</t>
  </si>
  <si>
    <t>Skieresz</t>
  </si>
  <si>
    <t>Wiesław</t>
  </si>
  <si>
    <t>Zalas</t>
  </si>
  <si>
    <t>Ludvík</t>
  </si>
  <si>
    <t>Šteinc</t>
  </si>
  <si>
    <t>AC VRCHLABÍ</t>
  </si>
  <si>
    <t>Stanislav</t>
  </si>
  <si>
    <t>Groh</t>
  </si>
  <si>
    <t>Vladimír</t>
  </si>
  <si>
    <t>Vacarda</t>
  </si>
  <si>
    <t>ELEVEN RUN TEAM</t>
  </si>
  <si>
    <t>Vlček</t>
  </si>
  <si>
    <t>SPONA TEPLICE</t>
  </si>
  <si>
    <t>BONBON BKL MACHOV</t>
  </si>
  <si>
    <t>REDPOINT ELEVEN TEAM</t>
  </si>
  <si>
    <t>Procházka</t>
  </si>
  <si>
    <t>VERNÉŘOVICE</t>
  </si>
  <si>
    <t>WIKOV HRONOV</t>
  </si>
  <si>
    <t>Maťha</t>
  </si>
  <si>
    <t>LOSAN TEPLICE</t>
  </si>
  <si>
    <t>Doležal</t>
  </si>
  <si>
    <t>BK PARDUBICE</t>
  </si>
  <si>
    <t>Luděk</t>
  </si>
  <si>
    <t>Zelený</t>
  </si>
  <si>
    <t>DOMAŽĎÁR</t>
  </si>
  <si>
    <t>Počet z Muži F od 75 let 10km</t>
  </si>
  <si>
    <t>Počet z Ženy C nad 45 let 10km</t>
  </si>
  <si>
    <t>Dorota</t>
  </si>
  <si>
    <t>Ułanowska</t>
  </si>
  <si>
    <t>index</t>
  </si>
  <si>
    <t>Ženy Počet</t>
  </si>
  <si>
    <t>Muži 15 km Počet</t>
  </si>
  <si>
    <t>Muži 10 km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</si>
</sst>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]00\,0;[&lt;=99999]##\:00\,0;#\:##\:00\,0"/>
  </numFmts>
  <fonts count="2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0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  <xf numFmtId="0" fontId="3" fillId="0" borderId="0"/>
    <xf numFmtId="0" fontId="3" fillId="9" borderId="8" applyNumberFormat="0" applyFont="0" applyAlignment="0" applyProtection="0"/>
    <xf numFmtId="0" fontId="2" fillId="0" borderId="0"/>
    <xf numFmtId="0" fontId="2" fillId="9" borderId="8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2">
    <xf numFmtId="0" fontId="0" fillId="0" borderId="0" xfId="0"/>
    <xf numFmtId="1" fontId="4" fillId="2" borderId="0" xfId="0" applyNumberFormat="1" applyFont="1" applyFill="1"/>
    <xf numFmtId="1" fontId="0" fillId="0" borderId="0" xfId="0" applyNumberFormat="1"/>
    <xf numFmtId="164" fontId="0" fillId="0" borderId="0" xfId="0" applyNumberFormat="1"/>
    <xf numFmtId="164" fontId="4" fillId="2" borderId="0" xfId="0" applyNumberFormat="1" applyFont="1" applyFill="1"/>
    <xf numFmtId="0" fontId="0" fillId="0" borderId="0" xfId="0" applyNumberFormat="1"/>
    <xf numFmtId="1" fontId="5" fillId="0" borderId="0" xfId="0" applyNumberFormat="1" applyFont="1"/>
    <xf numFmtId="0" fontId="3" fillId="0" borderId="0" xfId="41"/>
    <xf numFmtId="1" fontId="3" fillId="0" borderId="0" xfId="41" applyNumberFormat="1"/>
    <xf numFmtId="0" fontId="2" fillId="0" borderId="0" xfId="43"/>
    <xf numFmtId="1" fontId="2" fillId="0" borderId="0" xfId="43" applyNumberFormat="1"/>
    <xf numFmtId="1" fontId="1" fillId="0" borderId="0" xfId="43" applyNumberFormat="1" applyFont="1"/>
  </cellXfs>
  <cellStyles count="57">
    <cellStyle name="20 % – Zvýraznění1" xfId="18" builtinId="30" customBuiltin="1"/>
    <cellStyle name="20 % – Zvýraznění1 2" xfId="45"/>
    <cellStyle name="20 % – Zvýraznění2" xfId="22" builtinId="34" customBuiltin="1"/>
    <cellStyle name="20 % – Zvýraznění2 2" xfId="47"/>
    <cellStyle name="20 % – Zvýraznění3" xfId="26" builtinId="38" customBuiltin="1"/>
    <cellStyle name="20 % – Zvýraznění3 2" xfId="49"/>
    <cellStyle name="20 % – Zvýraznění4" xfId="30" builtinId="42" customBuiltin="1"/>
    <cellStyle name="20 % – Zvýraznění4 2" xfId="51"/>
    <cellStyle name="20 % – Zvýraznění5" xfId="34" builtinId="46" customBuiltin="1"/>
    <cellStyle name="20 % – Zvýraznění5 2" xfId="53"/>
    <cellStyle name="20 % – Zvýraznění6" xfId="38" builtinId="50" customBuiltin="1"/>
    <cellStyle name="20 % – Zvýraznění6 2" xfId="55"/>
    <cellStyle name="40 % – Zvýraznění1" xfId="19" builtinId="31" customBuiltin="1"/>
    <cellStyle name="40 % – Zvýraznění1 2" xfId="46"/>
    <cellStyle name="40 % – Zvýraznění2" xfId="23" builtinId="35" customBuiltin="1"/>
    <cellStyle name="40 % – Zvýraznění2 2" xfId="48"/>
    <cellStyle name="40 % – Zvýraznění3" xfId="27" builtinId="39" customBuiltin="1"/>
    <cellStyle name="40 % – Zvýraznění3 2" xfId="50"/>
    <cellStyle name="40 % – Zvýraznění4" xfId="31" builtinId="43" customBuiltin="1"/>
    <cellStyle name="40 % – Zvýraznění4 2" xfId="52"/>
    <cellStyle name="40 % – Zvýraznění5" xfId="35" builtinId="47" customBuiltin="1"/>
    <cellStyle name="40 % – Zvýraznění5 2" xfId="54"/>
    <cellStyle name="40 % – Zvýraznění6" xfId="39" builtinId="51" customBuiltin="1"/>
    <cellStyle name="40 % – Zvýraznění6 2" xfId="56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1"/>
    <cellStyle name="normální 3" xfId="43"/>
    <cellStyle name="Poznámka 2" xfId="42"/>
    <cellStyle name="Poznámka 3" xfId="44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69"/>
  <sheetViews>
    <sheetView workbookViewId="0"/>
  </sheetViews>
  <sheetFormatPr defaultRowHeight="12.75" outlineLevelRow="2" x14ac:dyDescent="0.2"/>
  <cols>
    <col min="1" max="1" width="29.85546875" bestFit="1" customWidth="1"/>
    <col min="2" max="2" width="9.28515625" hidden="1" customWidth="1"/>
    <col min="3" max="3" width="10.42578125" bestFit="1" customWidth="1"/>
    <col min="4" max="4" width="10" bestFit="1" customWidth="1"/>
    <col min="5" max="5" width="21.85546875" bestFit="1" customWidth="1"/>
    <col min="6" max="6" width="5.28515625" customWidth="1"/>
    <col min="7" max="7" width="30" bestFit="1" customWidth="1"/>
    <col min="8" max="8" width="8.7109375" style="3" bestFit="1" customWidth="1"/>
    <col min="9" max="9" width="7.140625" bestFit="1" customWidth="1"/>
    <col min="10" max="12" width="9.140625" hidden="1" customWidth="1"/>
  </cols>
  <sheetData>
    <row r="1" spans="1:12" x14ac:dyDescent="0.2">
      <c r="A1" s="1" t="s">
        <v>42</v>
      </c>
      <c r="B1" s="1" t="s">
        <v>43</v>
      </c>
      <c r="C1" s="1" t="s">
        <v>44</v>
      </c>
      <c r="D1" s="1" t="s">
        <v>45</v>
      </c>
      <c r="E1" s="1" t="s">
        <v>46</v>
      </c>
      <c r="F1" s="1" t="s">
        <v>47</v>
      </c>
      <c r="G1" s="1" t="s">
        <v>48</v>
      </c>
      <c r="H1" s="4" t="s">
        <v>49</v>
      </c>
      <c r="I1" s="1" t="s">
        <v>50</v>
      </c>
      <c r="J1" s="1" t="s">
        <v>16</v>
      </c>
      <c r="K1" s="1" t="s">
        <v>41</v>
      </c>
      <c r="L1" s="1" t="s">
        <v>63</v>
      </c>
    </row>
    <row r="2" spans="1:12" x14ac:dyDescent="0.2">
      <c r="A2" s="6" t="s">
        <v>71</v>
      </c>
      <c r="B2" s="2"/>
      <c r="C2" s="2"/>
      <c r="D2" s="2"/>
      <c r="E2" s="2"/>
      <c r="F2" s="2"/>
      <c r="G2" s="2"/>
      <c r="I2" s="5">
        <f>SUBTOTAL(3,I4:I139)</f>
        <v>128</v>
      </c>
      <c r="J2" s="2"/>
      <c r="L2" s="2"/>
    </row>
    <row r="3" spans="1:12" outlineLevel="1" x14ac:dyDescent="0.2">
      <c r="A3" s="6" t="s">
        <v>64</v>
      </c>
      <c r="B3" s="2"/>
      <c r="C3" s="2"/>
      <c r="D3" s="2"/>
      <c r="E3" s="2"/>
      <c r="F3" s="2"/>
      <c r="G3" s="2"/>
      <c r="I3" s="5">
        <f>SUBTOTAL(3,I4:I27)</f>
        <v>24</v>
      </c>
      <c r="J3" s="2"/>
      <c r="L3" s="2"/>
    </row>
    <row r="4" spans="1:12" outlineLevel="2" x14ac:dyDescent="0.2">
      <c r="A4" s="2" t="str">
        <f>Suma!O36</f>
        <v>Muži A do 34 let 10km</v>
      </c>
      <c r="B4" s="2">
        <f>Suma!L36</f>
        <v>2</v>
      </c>
      <c r="C4" s="2">
        <f>Suma!B36</f>
        <v>138</v>
      </c>
      <c r="D4" s="2" t="str">
        <f>Suma!D36</f>
        <v>Alan</v>
      </c>
      <c r="E4" s="2" t="str">
        <f>Suma!E36</f>
        <v>Dobrowolski</v>
      </c>
      <c r="F4" s="2" t="str">
        <f>Suma!G36</f>
        <v>PL</v>
      </c>
      <c r="G4" s="2" t="str">
        <f>Suma!H36</f>
        <v>SPORTFUEL.PL</v>
      </c>
      <c r="H4" s="3">
        <f>IF(Suma!J36=959590,"bez času",Suma!J36)</f>
        <v>45010</v>
      </c>
      <c r="I4" s="2">
        <f>Suma!M36</f>
        <v>1996</v>
      </c>
      <c r="J4" s="2">
        <f>Suma!N36</f>
        <v>8</v>
      </c>
      <c r="K4">
        <f t="shared" ref="K4:K27" si="0">IF(J4&lt;50,J4*10,(J4-50)*10+1)</f>
        <v>80</v>
      </c>
      <c r="L4" s="2">
        <f>Suma!N36</f>
        <v>8</v>
      </c>
    </row>
    <row r="5" spans="1:12" outlineLevel="2" x14ac:dyDescent="0.2">
      <c r="A5" s="2" t="str">
        <f>Suma!O120</f>
        <v>Muži A do 34 let 10km</v>
      </c>
      <c r="B5" s="2">
        <f>Suma!L120</f>
        <v>9</v>
      </c>
      <c r="C5" s="2">
        <f>Suma!B120</f>
        <v>170</v>
      </c>
      <c r="D5" s="2" t="str">
        <f>Suma!D120</f>
        <v>Vítězslav</v>
      </c>
      <c r="E5" s="2" t="str">
        <f>Suma!E120</f>
        <v>Šolc</v>
      </c>
      <c r="F5" s="2" t="str">
        <f>Suma!G120</f>
        <v>CZ</v>
      </c>
      <c r="G5" s="2" t="str">
        <f>Suma!H120</f>
        <v>REDPOINT ELEVEN TEAM</v>
      </c>
      <c r="H5" s="3">
        <f>IF(Suma!J120=959590,"bez času",Suma!J120)</f>
        <v>48500</v>
      </c>
      <c r="I5" s="2">
        <f>Suma!M120</f>
        <v>1991</v>
      </c>
      <c r="J5" s="2">
        <f>Suma!N120</f>
        <v>8</v>
      </c>
      <c r="K5">
        <f t="shared" si="0"/>
        <v>80</v>
      </c>
      <c r="L5" s="2">
        <f>Suma!N120</f>
        <v>8</v>
      </c>
    </row>
    <row r="6" spans="1:12" outlineLevel="2" x14ac:dyDescent="0.2">
      <c r="A6" s="2" t="str">
        <f>Suma!O82</f>
        <v>Muži A do 34 let 10km</v>
      </c>
      <c r="B6" s="2">
        <f>Suma!L82</f>
        <v>10</v>
      </c>
      <c r="C6" s="2">
        <f>Suma!B82</f>
        <v>94</v>
      </c>
      <c r="D6" s="2" t="str">
        <f>Suma!D82</f>
        <v>Łukasz</v>
      </c>
      <c r="E6" s="2" t="str">
        <f>Suma!E82</f>
        <v>Mich</v>
      </c>
      <c r="F6" s="2" t="str">
        <f>Suma!G82</f>
        <v>PL</v>
      </c>
      <c r="G6" s="2" t="str">
        <f>Suma!H82</f>
        <v>BRAN</v>
      </c>
      <c r="H6" s="3">
        <f>IF(Suma!J82=959590,"bez času",Suma!J82)</f>
        <v>48570</v>
      </c>
      <c r="I6" s="2">
        <f>Suma!M82</f>
        <v>1988</v>
      </c>
      <c r="J6" s="2">
        <f>Suma!N82</f>
        <v>8</v>
      </c>
      <c r="K6">
        <f t="shared" si="0"/>
        <v>80</v>
      </c>
      <c r="L6" s="2">
        <f>Suma!N82</f>
        <v>8</v>
      </c>
    </row>
    <row r="7" spans="1:12" outlineLevel="2" x14ac:dyDescent="0.2">
      <c r="A7" s="2" t="str">
        <f>Suma!O14</f>
        <v>Muži A do 34 let 10km</v>
      </c>
      <c r="B7" s="2">
        <f>Suma!L14</f>
        <v>20</v>
      </c>
      <c r="C7" s="2">
        <f>Suma!B14</f>
        <v>122</v>
      </c>
      <c r="D7" s="2" t="str">
        <f>Suma!D14</f>
        <v>Krystian</v>
      </c>
      <c r="E7" s="2" t="str">
        <f>Suma!E14</f>
        <v>Fizej</v>
      </c>
      <c r="F7" s="2" t="str">
        <f>Suma!G14</f>
        <v>PL</v>
      </c>
      <c r="G7" s="2" t="str">
        <f>Suma!H14</f>
        <v>WKB-PODRZAMCZE</v>
      </c>
      <c r="H7" s="3">
        <f>IF(Suma!J14=959590,"bez času",Suma!J14)</f>
        <v>50460</v>
      </c>
      <c r="I7" s="2">
        <f>Suma!M14</f>
        <v>1982</v>
      </c>
      <c r="J7" s="2">
        <f>Suma!N14</f>
        <v>8</v>
      </c>
      <c r="K7">
        <f t="shared" si="0"/>
        <v>80</v>
      </c>
      <c r="L7" s="2">
        <f>Suma!N14</f>
        <v>8</v>
      </c>
    </row>
    <row r="8" spans="1:12" outlineLevel="2" x14ac:dyDescent="0.2">
      <c r="A8" s="2" t="str">
        <f>Suma!O116</f>
        <v>Muži A do 34 let 10km</v>
      </c>
      <c r="B8" s="2">
        <f>Suma!L116</f>
        <v>23</v>
      </c>
      <c r="C8" s="2">
        <f>Suma!B116</f>
        <v>172</v>
      </c>
      <c r="D8" s="2" t="str">
        <f>Suma!D116</f>
        <v>Jakub</v>
      </c>
      <c r="E8" s="2" t="str">
        <f>Suma!E116</f>
        <v>Rücker</v>
      </c>
      <c r="F8" s="2" t="str">
        <f>Suma!G116</f>
        <v>CZ</v>
      </c>
      <c r="G8" s="2" t="str">
        <f>Suma!H116</f>
        <v>BONBON LHOTA</v>
      </c>
      <c r="H8" s="3">
        <f>IF(Suma!J116=959590,"bez času",Suma!J116)</f>
        <v>51100</v>
      </c>
      <c r="I8" s="2">
        <f>Suma!M116</f>
        <v>1988</v>
      </c>
      <c r="J8" s="2">
        <f>Suma!N116</f>
        <v>8</v>
      </c>
      <c r="K8">
        <f t="shared" si="0"/>
        <v>80</v>
      </c>
      <c r="L8" s="2">
        <f>Suma!N116</f>
        <v>8</v>
      </c>
    </row>
    <row r="9" spans="1:12" outlineLevel="2" x14ac:dyDescent="0.2">
      <c r="A9" s="2" t="str">
        <f>Suma!O27</f>
        <v>Muži A do 34 let 10km</v>
      </c>
      <c r="B9" s="2">
        <f>Suma!L27</f>
        <v>26</v>
      </c>
      <c r="C9" s="2">
        <f>Suma!B27</f>
        <v>125</v>
      </c>
      <c r="D9" s="2" t="str">
        <f>Suma!D27</f>
        <v>Leszek</v>
      </c>
      <c r="E9" s="2" t="str">
        <f>Suma!E27</f>
        <v>Zajac</v>
      </c>
      <c r="F9" s="2" t="str">
        <f>Suma!G27</f>
        <v>PL</v>
      </c>
      <c r="G9" s="2" t="str">
        <f>Suma!H27</f>
        <v>FAURECIA</v>
      </c>
      <c r="H9" s="3">
        <f>IF(Suma!J27=959590,"bez času",Suma!J27)</f>
        <v>52250</v>
      </c>
      <c r="I9" s="2">
        <f>Suma!M27</f>
        <v>1984</v>
      </c>
      <c r="J9" s="2">
        <f>Suma!N27</f>
        <v>8</v>
      </c>
      <c r="K9">
        <f t="shared" si="0"/>
        <v>80</v>
      </c>
      <c r="L9" s="2">
        <f>Suma!N27</f>
        <v>8</v>
      </c>
    </row>
    <row r="10" spans="1:12" outlineLevel="2" x14ac:dyDescent="0.2">
      <c r="A10" s="2" t="str">
        <f>Suma!O95</f>
        <v>Muži A do 34 let 10km</v>
      </c>
      <c r="B10" s="2">
        <f>Suma!L95</f>
        <v>29</v>
      </c>
      <c r="C10" s="2">
        <f>Suma!B95</f>
        <v>77</v>
      </c>
      <c r="D10" s="2" t="str">
        <f>Suma!D95</f>
        <v>Jacek</v>
      </c>
      <c r="E10" s="2" t="str">
        <f>Suma!E95</f>
        <v>Kalus</v>
      </c>
      <c r="F10" s="2" t="str">
        <f>Suma!G95</f>
        <v>PL</v>
      </c>
      <c r="G10" s="2" t="str">
        <f>Suma!H95</f>
        <v>BIEGAJ-ZAPOBIEGAJ</v>
      </c>
      <c r="H10" s="3">
        <f>IF(Suma!J95=959590,"bez času",Suma!J95)</f>
        <v>53140</v>
      </c>
      <c r="I10" s="2">
        <f>Suma!M95</f>
        <v>1990</v>
      </c>
      <c r="J10" s="2">
        <f>Suma!N95</f>
        <v>8</v>
      </c>
      <c r="K10">
        <f t="shared" si="0"/>
        <v>80</v>
      </c>
      <c r="L10" s="2">
        <f>Suma!N95</f>
        <v>8</v>
      </c>
    </row>
    <row r="11" spans="1:12" outlineLevel="2" x14ac:dyDescent="0.2">
      <c r="A11" s="2" t="str">
        <f>Suma!O59</f>
        <v>Muži A do 34 let 10km</v>
      </c>
      <c r="B11" s="2">
        <f>Suma!L59</f>
        <v>40</v>
      </c>
      <c r="C11" s="2">
        <f>Suma!B59</f>
        <v>168</v>
      </c>
      <c r="D11" s="2" t="str">
        <f>Suma!D59</f>
        <v>Krzystof</v>
      </c>
      <c r="E11" s="2" t="str">
        <f>Suma!E59</f>
        <v>Sołtys</v>
      </c>
      <c r="F11" s="2" t="str">
        <f>Suma!G59</f>
        <v>PL</v>
      </c>
      <c r="G11" s="2" t="str">
        <f>Suma!H59</f>
        <v>TEMMPO</v>
      </c>
      <c r="H11" s="3">
        <f>IF(Suma!J59=959590,"bez času",Suma!J59)</f>
        <v>56160</v>
      </c>
      <c r="I11" s="2">
        <f>Suma!M59</f>
        <v>1985</v>
      </c>
      <c r="J11" s="2">
        <f>Suma!N59</f>
        <v>8</v>
      </c>
      <c r="K11">
        <f t="shared" si="0"/>
        <v>80</v>
      </c>
      <c r="L11" s="2">
        <f>Suma!N59</f>
        <v>8</v>
      </c>
    </row>
    <row r="12" spans="1:12" outlineLevel="2" x14ac:dyDescent="0.2">
      <c r="A12" s="2" t="str">
        <f>Suma!O86</f>
        <v>Muži A do 34 let 10km</v>
      </c>
      <c r="B12" s="2">
        <f>Suma!L86</f>
        <v>46</v>
      </c>
      <c r="C12" s="2">
        <f>Suma!B86</f>
        <v>87</v>
      </c>
      <c r="D12" s="2" t="str">
        <f>Suma!D86</f>
        <v>Maciej</v>
      </c>
      <c r="E12" s="2" t="str">
        <f>Suma!E86</f>
        <v>Tomaszek</v>
      </c>
      <c r="F12" s="2" t="str">
        <f>Suma!G86</f>
        <v>PL</v>
      </c>
      <c r="G12" s="2" t="str">
        <f>Suma!H86</f>
        <v>NONE</v>
      </c>
      <c r="H12" s="3">
        <f>IF(Suma!J86=959590,"bez času",Suma!J86)</f>
        <v>58270</v>
      </c>
      <c r="I12" s="2">
        <f>Suma!M86</f>
        <v>1995</v>
      </c>
      <c r="J12" s="2">
        <f>Suma!N86</f>
        <v>8</v>
      </c>
      <c r="K12">
        <f t="shared" si="0"/>
        <v>80</v>
      </c>
      <c r="L12" s="2">
        <f>Suma!N86</f>
        <v>8</v>
      </c>
    </row>
    <row r="13" spans="1:12" outlineLevel="2" x14ac:dyDescent="0.2">
      <c r="A13" s="2" t="str">
        <f>Suma!O42</f>
        <v>Muži A do 34 let 10km</v>
      </c>
      <c r="B13" s="2">
        <f>Suma!L42</f>
        <v>47</v>
      </c>
      <c r="C13" s="2">
        <f>Suma!B42</f>
        <v>147</v>
      </c>
      <c r="D13" s="2" t="str">
        <f>Suma!D42</f>
        <v>Tomasz</v>
      </c>
      <c r="E13" s="2" t="str">
        <f>Suma!E42</f>
        <v>Maciejewski</v>
      </c>
      <c r="F13" s="2" t="str">
        <f>Suma!G42</f>
        <v>PL</v>
      </c>
      <c r="G13" s="2" t="str">
        <f>Suma!H42</f>
        <v>GRUPA BIGOWA MIEROSZÓW</v>
      </c>
      <c r="H13" s="3">
        <f>IF(Suma!J42=959590,"bez času",Suma!J42)</f>
        <v>58290</v>
      </c>
      <c r="I13" s="2">
        <f>Suma!M42</f>
        <v>1982</v>
      </c>
      <c r="J13" s="2">
        <f>Suma!N42</f>
        <v>8</v>
      </c>
      <c r="K13">
        <f t="shared" si="0"/>
        <v>80</v>
      </c>
      <c r="L13" s="2">
        <f>Suma!N42</f>
        <v>8</v>
      </c>
    </row>
    <row r="14" spans="1:12" outlineLevel="2" x14ac:dyDescent="0.2">
      <c r="A14" s="2" t="str">
        <f>Suma!O20</f>
        <v>Muži A do 34 let 10km</v>
      </c>
      <c r="B14" s="2">
        <f>Suma!L20</f>
        <v>50</v>
      </c>
      <c r="C14" s="2">
        <f>Suma!B20</f>
        <v>114</v>
      </c>
      <c r="D14" s="2" t="str">
        <f>Suma!D20</f>
        <v>Krzystof</v>
      </c>
      <c r="E14" s="2" t="str">
        <f>Suma!E20</f>
        <v>Frąszczak</v>
      </c>
      <c r="F14" s="2" t="str">
        <f>Suma!G20</f>
        <v>PL</v>
      </c>
      <c r="G14" s="2" t="str">
        <f>Suma!H20</f>
        <v>WKB PODZAMCZE</v>
      </c>
      <c r="H14" s="3">
        <f>IF(Suma!J20=959590,"bez času",Suma!J20)</f>
        <v>59067</v>
      </c>
      <c r="I14" s="2">
        <f>Suma!M20</f>
        <v>1981</v>
      </c>
      <c r="J14" s="2">
        <f>Suma!N20</f>
        <v>8</v>
      </c>
      <c r="K14">
        <f t="shared" si="0"/>
        <v>80</v>
      </c>
      <c r="L14" s="2">
        <f>Suma!N20</f>
        <v>8</v>
      </c>
    </row>
    <row r="15" spans="1:12" outlineLevel="2" x14ac:dyDescent="0.2">
      <c r="A15" s="2" t="str">
        <f>Suma!O109</f>
        <v>Muži A do 34 let 10km</v>
      </c>
      <c r="B15" s="2">
        <f>Suma!L109</f>
        <v>52</v>
      </c>
      <c r="C15" s="2">
        <f>Suma!B109</f>
        <v>46</v>
      </c>
      <c r="D15" s="2" t="str">
        <f>Suma!D109</f>
        <v>Marcin</v>
      </c>
      <c r="E15" s="2" t="str">
        <f>Suma!E109</f>
        <v>Skieresz</v>
      </c>
      <c r="F15" s="2" t="str">
        <f>Suma!G109</f>
        <v>PL</v>
      </c>
      <c r="G15" s="2" t="str">
        <f>Suma!H109</f>
        <v>NONE</v>
      </c>
      <c r="H15" s="3">
        <f>IF(Suma!J109=959590,"bez času",Suma!J109)</f>
        <v>59100</v>
      </c>
      <c r="I15" s="2">
        <f>Suma!M109</f>
        <v>1982</v>
      </c>
      <c r="J15" s="2">
        <f>Suma!N109</f>
        <v>8</v>
      </c>
      <c r="K15">
        <f t="shared" si="0"/>
        <v>80</v>
      </c>
      <c r="L15" s="2">
        <f>Suma!N109</f>
        <v>8</v>
      </c>
    </row>
    <row r="16" spans="1:12" outlineLevel="2" x14ac:dyDescent="0.2">
      <c r="A16" s="2" t="str">
        <f>Suma!O102</f>
        <v>Muži A do 34 let 10km</v>
      </c>
      <c r="B16" s="2">
        <f>Suma!L102</f>
        <v>56</v>
      </c>
      <c r="C16" s="2">
        <f>Suma!B102</f>
        <v>63</v>
      </c>
      <c r="D16" s="2" t="str">
        <f>Suma!D102</f>
        <v>Arkadiusz</v>
      </c>
      <c r="E16" s="2" t="str">
        <f>Suma!E102</f>
        <v>Kochmanb</v>
      </c>
      <c r="F16" s="2" t="str">
        <f>Suma!G102</f>
        <v>PL</v>
      </c>
      <c r="G16" s="2" t="str">
        <f>Suma!H102</f>
        <v>GRUPA BIEGOVA MIEROSZÓW</v>
      </c>
      <c r="H16" s="3">
        <f>IF(Suma!J102=959590,"bez času",Suma!J102)</f>
        <v>100270</v>
      </c>
      <c r="I16" s="2">
        <f>Suma!M102</f>
        <v>1986</v>
      </c>
      <c r="J16" s="2">
        <f>Suma!N102</f>
        <v>8</v>
      </c>
      <c r="K16">
        <f t="shared" si="0"/>
        <v>80</v>
      </c>
      <c r="L16" s="2">
        <f>Suma!N102</f>
        <v>8</v>
      </c>
    </row>
    <row r="17" spans="1:12" outlineLevel="2" x14ac:dyDescent="0.2">
      <c r="A17" s="2" t="str">
        <f>Suma!O88</f>
        <v>Muži A do 34 let 10km</v>
      </c>
      <c r="B17" s="2">
        <f>Suma!L88</f>
        <v>63</v>
      </c>
      <c r="C17" s="2">
        <f>Suma!B88</f>
        <v>85</v>
      </c>
      <c r="D17" s="2" t="str">
        <f>Suma!D88</f>
        <v>Bartłomiej</v>
      </c>
      <c r="E17" s="2" t="str">
        <f>Suma!E88</f>
        <v>Magiera</v>
      </c>
      <c r="F17" s="2" t="str">
        <f>Suma!G88</f>
        <v>PL</v>
      </c>
      <c r="G17" s="2" t="str">
        <f>Suma!H88</f>
        <v>FAURECIA STOOR</v>
      </c>
      <c r="H17" s="3">
        <f>IF(Suma!J88=959590,"bez času",Suma!J88)</f>
        <v>101162</v>
      </c>
      <c r="I17" s="2">
        <f>Suma!M88</f>
        <v>1986</v>
      </c>
      <c r="J17" s="2">
        <f>Suma!N88</f>
        <v>8</v>
      </c>
      <c r="K17">
        <f t="shared" si="0"/>
        <v>80</v>
      </c>
      <c r="L17" s="2">
        <f>Suma!N88</f>
        <v>8</v>
      </c>
    </row>
    <row r="18" spans="1:12" outlineLevel="2" x14ac:dyDescent="0.2">
      <c r="A18" s="2" t="str">
        <f>Suma!O63</f>
        <v>Muži A do 34 let 10km</v>
      </c>
      <c r="B18" s="2">
        <f>Suma!L63</f>
        <v>64</v>
      </c>
      <c r="C18" s="2">
        <f>Suma!B63</f>
        <v>137</v>
      </c>
      <c r="D18" s="2" t="str">
        <f>Suma!D63</f>
        <v>Dominik</v>
      </c>
      <c r="E18" s="2" t="str">
        <f>Suma!E63</f>
        <v>Kubioh</v>
      </c>
      <c r="F18" s="2" t="str">
        <f>Suma!G63</f>
        <v>PL</v>
      </c>
      <c r="G18" s="2" t="str">
        <f>Suma!H63</f>
        <v>NONE</v>
      </c>
      <c r="H18" s="3">
        <f>IF(Suma!J63=959590,"bez času",Suma!J63)</f>
        <v>101411</v>
      </c>
      <c r="I18" s="2">
        <f>Suma!M63</f>
        <v>1998</v>
      </c>
      <c r="J18" s="2">
        <f>Suma!N63</f>
        <v>8</v>
      </c>
      <c r="K18">
        <f t="shared" si="0"/>
        <v>80</v>
      </c>
      <c r="L18" s="2">
        <f>Suma!N63</f>
        <v>8</v>
      </c>
    </row>
    <row r="19" spans="1:12" outlineLevel="2" x14ac:dyDescent="0.2">
      <c r="A19" s="2" t="str">
        <f>Suma!O107</f>
        <v>Muži A do 34 let 10km</v>
      </c>
      <c r="B19" s="2">
        <f>Suma!L107</f>
        <v>67</v>
      </c>
      <c r="C19" s="2">
        <f>Suma!B107</f>
        <v>56</v>
      </c>
      <c r="D19" s="2" t="str">
        <f>Suma!D107</f>
        <v>Piotr</v>
      </c>
      <c r="E19" s="2" t="str">
        <f>Suma!E107</f>
        <v>Szczerbiński</v>
      </c>
      <c r="F19" s="2" t="str">
        <f>Suma!G107</f>
        <v>PL</v>
      </c>
      <c r="G19" s="2" t="str">
        <f>Suma!H107</f>
        <v>NONE</v>
      </c>
      <c r="H19" s="3">
        <f>IF(Suma!J107=959590,"bez času",Suma!J107)</f>
        <v>101530</v>
      </c>
      <c r="I19" s="2">
        <f>Suma!M107</f>
        <v>1982</v>
      </c>
      <c r="J19" s="2">
        <f>Suma!N107</f>
        <v>8</v>
      </c>
      <c r="K19">
        <f t="shared" si="0"/>
        <v>80</v>
      </c>
      <c r="L19" s="2">
        <f>Suma!N107</f>
        <v>8</v>
      </c>
    </row>
    <row r="20" spans="1:12" outlineLevel="2" x14ac:dyDescent="0.2">
      <c r="A20" s="2" t="str">
        <f>Suma!O84</f>
        <v>Muži A do 34 let 10km</v>
      </c>
      <c r="B20" s="2">
        <f>Suma!L84</f>
        <v>74</v>
      </c>
      <c r="C20" s="2">
        <f>Suma!B84</f>
        <v>90</v>
      </c>
      <c r="D20" s="2" t="str">
        <f>Suma!D84</f>
        <v>Dawid</v>
      </c>
      <c r="E20" s="2" t="str">
        <f>Suma!E84</f>
        <v>Tomaszek</v>
      </c>
      <c r="F20" s="2" t="str">
        <f>Suma!G84</f>
        <v>PL</v>
      </c>
      <c r="G20" s="2" t="str">
        <f>Suma!H84</f>
        <v>BIEGAWA ŚWIDNICA</v>
      </c>
      <c r="H20" s="3">
        <f>IF(Suma!J84=959590,"bez času",Suma!J84)</f>
        <v>104360</v>
      </c>
      <c r="I20" s="2">
        <f>Suma!M84</f>
        <v>1986</v>
      </c>
      <c r="J20" s="2">
        <f>Suma!N84</f>
        <v>8</v>
      </c>
      <c r="K20">
        <f t="shared" si="0"/>
        <v>80</v>
      </c>
      <c r="L20" s="2">
        <f>Suma!N84</f>
        <v>8</v>
      </c>
    </row>
    <row r="21" spans="1:12" outlineLevel="2" x14ac:dyDescent="0.2">
      <c r="A21" s="2" t="str">
        <f>Suma!O108</f>
        <v>Muži A do 34 let 10km</v>
      </c>
      <c r="B21" s="2">
        <f>Suma!L108</f>
        <v>79</v>
      </c>
      <c r="C21" s="2">
        <f>Suma!B108</f>
        <v>48</v>
      </c>
      <c r="D21" s="2" t="str">
        <f>Suma!D108</f>
        <v>Paweł</v>
      </c>
      <c r="E21" s="2" t="str">
        <f>Suma!E108</f>
        <v>Sakowicz</v>
      </c>
      <c r="F21" s="2" t="str">
        <f>Suma!G108</f>
        <v>PL</v>
      </c>
      <c r="G21" s="2" t="str">
        <f>Suma!H108</f>
        <v>NONE</v>
      </c>
      <c r="H21" s="3">
        <f>IF(Suma!J108=959590,"bez času",Suma!J108)</f>
        <v>105527</v>
      </c>
      <c r="I21" s="2">
        <f>Suma!M108</f>
        <v>1984</v>
      </c>
      <c r="J21" s="2">
        <f>Suma!N108</f>
        <v>8</v>
      </c>
      <c r="K21">
        <f t="shared" si="0"/>
        <v>80</v>
      </c>
      <c r="L21" s="2">
        <f>Suma!N108</f>
        <v>8</v>
      </c>
    </row>
    <row r="22" spans="1:12" outlineLevel="2" x14ac:dyDescent="0.2">
      <c r="A22" s="2" t="str">
        <f>Suma!O43</f>
        <v>Muži A do 34 let 10km</v>
      </c>
      <c r="B22" s="2">
        <f>Suma!L43</f>
        <v>83</v>
      </c>
      <c r="C22" s="2">
        <f>Suma!B43</f>
        <v>146</v>
      </c>
      <c r="D22" s="2" t="str">
        <f>Suma!D43</f>
        <v>Rafał</v>
      </c>
      <c r="E22" s="2" t="str">
        <f>Suma!E43</f>
        <v>Bubel</v>
      </c>
      <c r="F22" s="2" t="str">
        <f>Suma!G43</f>
        <v>PL</v>
      </c>
      <c r="G22" s="2" t="str">
        <f>Suma!H43</f>
        <v>GRUPA BIGOWA MIEROSZÓW</v>
      </c>
      <c r="H22" s="3">
        <f>IF(Suma!J43=959590,"bez času",Suma!J43)</f>
        <v>107560</v>
      </c>
      <c r="I22" s="2">
        <f>Suma!M43</f>
        <v>1985</v>
      </c>
      <c r="J22" s="2">
        <f>Suma!N43</f>
        <v>8</v>
      </c>
      <c r="K22">
        <f t="shared" si="0"/>
        <v>80</v>
      </c>
      <c r="L22" s="2">
        <f>Suma!N43</f>
        <v>8</v>
      </c>
    </row>
    <row r="23" spans="1:12" outlineLevel="2" x14ac:dyDescent="0.2">
      <c r="A23" s="2" t="str">
        <f>Suma!O80</f>
        <v>Muži A do 34 let 10km</v>
      </c>
      <c r="B23" s="2">
        <f>Suma!L80</f>
        <v>86</v>
      </c>
      <c r="C23" s="2">
        <f>Suma!B80</f>
        <v>44</v>
      </c>
      <c r="D23" s="2" t="str">
        <f>Suma!D80</f>
        <v>Tomasz</v>
      </c>
      <c r="E23" s="2" t="str">
        <f>Suma!E80</f>
        <v>Pałosz</v>
      </c>
      <c r="F23" s="2" t="str">
        <f>Suma!G80</f>
        <v>PL</v>
      </c>
      <c r="G23" s="2" t="str">
        <f>Suma!H80</f>
        <v>NONE</v>
      </c>
      <c r="H23" s="3">
        <f>IF(Suma!J80=959590,"bez času",Suma!J80)</f>
        <v>108530</v>
      </c>
      <c r="I23" s="2">
        <f>Suma!M80</f>
        <v>1981</v>
      </c>
      <c r="J23" s="2">
        <f>Suma!N80</f>
        <v>8</v>
      </c>
      <c r="K23">
        <f t="shared" si="0"/>
        <v>80</v>
      </c>
      <c r="L23" s="2">
        <f>Suma!N80</f>
        <v>8</v>
      </c>
    </row>
    <row r="24" spans="1:12" outlineLevel="2" x14ac:dyDescent="0.2">
      <c r="A24" s="2" t="str">
        <f>Suma!O23</f>
        <v>Muži A do 34 let 10km</v>
      </c>
      <c r="B24" s="2">
        <f>Suma!L23</f>
        <v>87</v>
      </c>
      <c r="C24" s="2">
        <f>Suma!B23</f>
        <v>121</v>
      </c>
      <c r="D24" s="2" t="str">
        <f>Suma!D23</f>
        <v>Łukasz</v>
      </c>
      <c r="E24" s="2" t="str">
        <f>Suma!E23</f>
        <v>Karpiński</v>
      </c>
      <c r="F24" s="2" t="str">
        <f>Suma!G23</f>
        <v>PL</v>
      </c>
      <c r="G24" s="2" t="str">
        <f>Suma!H23</f>
        <v>BIEGAJ-ZAPOBIEGAJ</v>
      </c>
      <c r="H24" s="3">
        <f>IF(Suma!J23=959590,"bez času",Suma!J23)</f>
        <v>109010</v>
      </c>
      <c r="I24" s="2">
        <f>Suma!M23</f>
        <v>1981</v>
      </c>
      <c r="J24" s="2">
        <f>Suma!N23</f>
        <v>8</v>
      </c>
      <c r="K24">
        <f t="shared" si="0"/>
        <v>80</v>
      </c>
      <c r="L24" s="2">
        <f>Suma!N23</f>
        <v>8</v>
      </c>
    </row>
    <row r="25" spans="1:12" outlineLevel="2" x14ac:dyDescent="0.2">
      <c r="A25" s="2" t="str">
        <f>Suma!O78</f>
        <v>Muži A do 34 let 10km</v>
      </c>
      <c r="B25" s="2">
        <f>Suma!L78</f>
        <v>92</v>
      </c>
      <c r="C25" s="2">
        <f>Suma!B78</f>
        <v>45</v>
      </c>
      <c r="D25" s="2" t="str">
        <f>Suma!D78</f>
        <v>Damian</v>
      </c>
      <c r="E25" s="2" t="str">
        <f>Suma!E78</f>
        <v>Rohan</v>
      </c>
      <c r="F25" s="2" t="str">
        <f>Suma!G78</f>
        <v>PL</v>
      </c>
      <c r="G25" s="2" t="str">
        <f>Suma!H78</f>
        <v>NONE</v>
      </c>
      <c r="H25" s="3">
        <f>IF(Suma!J78=959590,"bez času",Suma!J78)</f>
        <v>119190</v>
      </c>
      <c r="I25" s="2">
        <f>Suma!M78</f>
        <v>1988</v>
      </c>
      <c r="J25" s="2">
        <f>Suma!N78</f>
        <v>8</v>
      </c>
      <c r="K25">
        <f t="shared" si="0"/>
        <v>80</v>
      </c>
      <c r="L25" s="2">
        <f>Suma!N78</f>
        <v>8</v>
      </c>
    </row>
    <row r="26" spans="1:12" outlineLevel="2" x14ac:dyDescent="0.2">
      <c r="A26" s="2" t="str">
        <f>Suma!O65</f>
        <v>Muži A do 34 let 10km</v>
      </c>
      <c r="B26" s="2">
        <f>Suma!L65</f>
        <v>95</v>
      </c>
      <c r="C26" s="2">
        <f>Suma!B65</f>
        <v>177</v>
      </c>
      <c r="D26" s="2" t="str">
        <f>Suma!D65</f>
        <v>Szymon</v>
      </c>
      <c r="E26" s="2" t="str">
        <f>Suma!E65</f>
        <v>Bieziński</v>
      </c>
      <c r="F26" s="2" t="str">
        <f>Suma!G65</f>
        <v>PL</v>
      </c>
      <c r="G26" s="2" t="str">
        <f>Suma!H65</f>
        <v>GIMNAZIUM</v>
      </c>
      <c r="H26" s="3">
        <f>IF(Suma!J65=959590,"bez času",Suma!J65)</f>
        <v>128572</v>
      </c>
      <c r="I26" s="2">
        <f>Suma!M65</f>
        <v>2000</v>
      </c>
      <c r="J26" s="2">
        <f>Suma!N65</f>
        <v>8</v>
      </c>
      <c r="K26">
        <f t="shared" si="0"/>
        <v>80</v>
      </c>
      <c r="L26" s="2">
        <f>Suma!N65</f>
        <v>8</v>
      </c>
    </row>
    <row r="27" spans="1:12" outlineLevel="2" x14ac:dyDescent="0.2">
      <c r="A27" s="2" t="str">
        <f>Suma!O69</f>
        <v>Muži A do 34 let 10km</v>
      </c>
      <c r="B27" s="2">
        <f>Suma!L69</f>
        <v>96</v>
      </c>
      <c r="C27" s="2">
        <f>Suma!B69</f>
        <v>191</v>
      </c>
      <c r="D27" s="2" t="str">
        <f>Suma!D69</f>
        <v>Kacper</v>
      </c>
      <c r="E27" s="2" t="str">
        <f>Suma!E69</f>
        <v>Wawryniuk</v>
      </c>
      <c r="F27" s="2" t="str">
        <f>Suma!G69</f>
        <v>PL</v>
      </c>
      <c r="G27" s="2" t="str">
        <f>Suma!H69</f>
        <v>GIMNAZIUM</v>
      </c>
      <c r="H27" s="3">
        <f>IF(Suma!J69=959590,"bez času",Suma!J69)</f>
        <v>128575</v>
      </c>
      <c r="I27" s="2">
        <f>Suma!M69</f>
        <v>2000</v>
      </c>
      <c r="J27" s="2">
        <f>Suma!N69</f>
        <v>8</v>
      </c>
      <c r="K27">
        <f t="shared" si="0"/>
        <v>80</v>
      </c>
      <c r="L27" s="2">
        <f>Suma!N69</f>
        <v>8</v>
      </c>
    </row>
    <row r="28" spans="1:12" outlineLevel="1" x14ac:dyDescent="0.2">
      <c r="A28" s="6" t="s">
        <v>65</v>
      </c>
      <c r="B28" s="2"/>
      <c r="C28" s="2"/>
      <c r="D28" s="2"/>
      <c r="E28" s="2"/>
      <c r="F28" s="2"/>
      <c r="G28" s="2"/>
      <c r="I28" s="5">
        <f>SUBTOTAL(3,I29:I57)</f>
        <v>29</v>
      </c>
      <c r="J28" s="2"/>
      <c r="L28" s="2"/>
    </row>
    <row r="29" spans="1:12" outlineLevel="2" x14ac:dyDescent="0.2">
      <c r="A29" s="2" t="str">
        <f>Suma!O6</f>
        <v>Muži B do 44 let 10km</v>
      </c>
      <c r="B29" s="2">
        <f>Suma!L6</f>
        <v>3</v>
      </c>
      <c r="C29" s="2">
        <f>Suma!B6</f>
        <v>107</v>
      </c>
      <c r="D29" s="2" t="str">
        <f>Suma!D6</f>
        <v>Marek</v>
      </c>
      <c r="E29" s="2" t="str">
        <f>Suma!E6</f>
        <v>Kincl</v>
      </c>
      <c r="F29" s="2" t="str">
        <f>Suma!G6</f>
        <v>CZ</v>
      </c>
      <c r="G29" s="2" t="str">
        <f>Suma!H6</f>
        <v>TJ MARATONSTAV ÚPICE</v>
      </c>
      <c r="H29" s="3">
        <f>IF(Suma!J6=959590,"bez času",Suma!J6)</f>
        <v>45320</v>
      </c>
      <c r="I29" s="2">
        <f>Suma!M6</f>
        <v>1974</v>
      </c>
      <c r="J29" s="2">
        <f>Suma!N6</f>
        <v>9</v>
      </c>
      <c r="K29">
        <f t="shared" ref="K29:K57" si="1">IF(J29&lt;50,J29*10,(J29-50)*10+1)</f>
        <v>90</v>
      </c>
      <c r="L29" s="2">
        <f>Suma!N6</f>
        <v>9</v>
      </c>
    </row>
    <row r="30" spans="1:12" outlineLevel="2" x14ac:dyDescent="0.2">
      <c r="A30" s="2" t="str">
        <f>Suma!O117</f>
        <v>Muži B do 44 let 10km</v>
      </c>
      <c r="B30" s="2">
        <f>Suma!L117</f>
        <v>6</v>
      </c>
      <c r="C30" s="2">
        <f>Suma!B117</f>
        <v>183</v>
      </c>
      <c r="D30" s="2" t="str">
        <f>Suma!D117</f>
        <v>Jiří</v>
      </c>
      <c r="E30" s="2" t="str">
        <f>Suma!E117</f>
        <v>Vlček</v>
      </c>
      <c r="F30" s="2" t="str">
        <f>Suma!G117</f>
        <v>CZ</v>
      </c>
      <c r="G30" s="2" t="str">
        <f>Suma!H117</f>
        <v>SPONA TEPLICE</v>
      </c>
      <c r="H30" s="3">
        <f>IF(Suma!J117=959590,"bez času",Suma!J117)</f>
        <v>47110</v>
      </c>
      <c r="I30" s="2">
        <f>Suma!M117</f>
        <v>1973</v>
      </c>
      <c r="J30" s="2">
        <f>Suma!N117</f>
        <v>9</v>
      </c>
      <c r="K30">
        <f t="shared" si="1"/>
        <v>90</v>
      </c>
      <c r="L30" s="2">
        <f>Suma!N117</f>
        <v>9</v>
      </c>
    </row>
    <row r="31" spans="1:12" outlineLevel="2" x14ac:dyDescent="0.2">
      <c r="A31" s="2" t="str">
        <f>Suma!O118</f>
        <v>Muži B do 44 let 10km</v>
      </c>
      <c r="B31" s="2">
        <f>Suma!L118</f>
        <v>7</v>
      </c>
      <c r="C31" s="2">
        <f>Suma!B118</f>
        <v>190</v>
      </c>
      <c r="D31" s="2" t="str">
        <f>Suma!D118</f>
        <v>Pavel</v>
      </c>
      <c r="E31" s="2" t="str">
        <f>Suma!E118</f>
        <v>Rücker</v>
      </c>
      <c r="F31" s="2" t="str">
        <f>Suma!G118</f>
        <v>CZ</v>
      </c>
      <c r="G31" s="2" t="str">
        <f>Suma!H118</f>
        <v>BONBON BKL MACHOV</v>
      </c>
      <c r="H31" s="3">
        <f>IF(Suma!J118=959590,"bez času",Suma!J118)</f>
        <v>47250</v>
      </c>
      <c r="I31" s="2">
        <f>Suma!M118</f>
        <v>1976</v>
      </c>
      <c r="J31" s="2">
        <f>Suma!N118</f>
        <v>9</v>
      </c>
      <c r="K31">
        <f t="shared" si="1"/>
        <v>90</v>
      </c>
      <c r="L31" s="2">
        <f>Suma!N118</f>
        <v>9</v>
      </c>
    </row>
    <row r="32" spans="1:12" outlineLevel="2" x14ac:dyDescent="0.2">
      <c r="A32" s="2" t="str">
        <f>Suma!O21</f>
        <v>Muži B do 44 let 10km</v>
      </c>
      <c r="B32" s="2">
        <f>Suma!L21</f>
        <v>8</v>
      </c>
      <c r="C32" s="2">
        <f>Suma!B21</f>
        <v>115</v>
      </c>
      <c r="D32" s="2" t="str">
        <f>Suma!D21</f>
        <v>Dawid</v>
      </c>
      <c r="E32" s="2" t="str">
        <f>Suma!E21</f>
        <v>Gut</v>
      </c>
      <c r="F32" s="2" t="str">
        <f>Suma!G21</f>
        <v>PL</v>
      </c>
      <c r="G32" s="2" t="str">
        <f>Suma!H21</f>
        <v>HERMES ŚWIDNICA</v>
      </c>
      <c r="H32" s="3">
        <f>IF(Suma!J21=959590,"bez času",Suma!J21)</f>
        <v>48210</v>
      </c>
      <c r="I32" s="2">
        <f>Suma!M21</f>
        <v>1979</v>
      </c>
      <c r="J32" s="2">
        <f>Suma!N21</f>
        <v>9</v>
      </c>
      <c r="K32">
        <f t="shared" si="1"/>
        <v>90</v>
      </c>
      <c r="L32" s="2">
        <f>Suma!N21</f>
        <v>9</v>
      </c>
    </row>
    <row r="33" spans="1:12" outlineLevel="2" x14ac:dyDescent="0.2">
      <c r="A33" s="2" t="str">
        <f>Suma!O2</f>
        <v>Muži B do 44 let 10km</v>
      </c>
      <c r="B33" s="2">
        <f>Suma!L2</f>
        <v>16</v>
      </c>
      <c r="C33" s="2">
        <f>Suma!B2</f>
        <v>116</v>
      </c>
      <c r="D33" s="2" t="str">
        <f>Suma!D2</f>
        <v>Pavel</v>
      </c>
      <c r="E33" s="2" t="str">
        <f>Suma!E2</f>
        <v>Vít</v>
      </c>
      <c r="F33" s="2" t="str">
        <f>Suma!G2</f>
        <v>CZ</v>
      </c>
      <c r="G33" s="2" t="str">
        <f>Suma!H2</f>
        <v>VELLA TEAM</v>
      </c>
      <c r="H33" s="3">
        <f>IF(Suma!J2=959590,"bez času",Suma!J2)</f>
        <v>49539</v>
      </c>
      <c r="I33" s="2">
        <f>Suma!M2</f>
        <v>1971</v>
      </c>
      <c r="J33" s="2">
        <f>Suma!N2</f>
        <v>9</v>
      </c>
      <c r="K33">
        <f t="shared" si="1"/>
        <v>90</v>
      </c>
      <c r="L33" s="2">
        <f>Suma!N2</f>
        <v>9</v>
      </c>
    </row>
    <row r="34" spans="1:12" outlineLevel="2" x14ac:dyDescent="0.2">
      <c r="A34" s="2" t="str">
        <f>Suma!O15</f>
        <v>Muži B do 44 let 10km</v>
      </c>
      <c r="B34" s="2">
        <f>Suma!L15</f>
        <v>18</v>
      </c>
      <c r="C34" s="2">
        <f>Suma!B15</f>
        <v>120</v>
      </c>
      <c r="D34" s="2" t="str">
        <f>Suma!D15</f>
        <v>Kamil</v>
      </c>
      <c r="E34" s="2" t="str">
        <f>Suma!E15</f>
        <v>Jowik</v>
      </c>
      <c r="F34" s="2" t="str">
        <f>Suma!G15</f>
        <v>PL</v>
      </c>
      <c r="G34" s="2" t="str">
        <f>Suma!H15</f>
        <v>NONE</v>
      </c>
      <c r="H34" s="3">
        <f>IF(Suma!J15=959590,"bez času",Suma!J15)</f>
        <v>50260</v>
      </c>
      <c r="I34" s="2">
        <f>Suma!M15</f>
        <v>1977</v>
      </c>
      <c r="J34" s="2">
        <f>Suma!N15</f>
        <v>9</v>
      </c>
      <c r="K34">
        <f t="shared" si="1"/>
        <v>90</v>
      </c>
      <c r="L34" s="2">
        <f>Suma!N15</f>
        <v>9</v>
      </c>
    </row>
    <row r="35" spans="1:12" outlineLevel="2" x14ac:dyDescent="0.2">
      <c r="A35" s="2" t="str">
        <f>Suma!O24</f>
        <v>Muži B do 44 let 10km</v>
      </c>
      <c r="B35" s="2">
        <f>Suma!L24</f>
        <v>19</v>
      </c>
      <c r="C35" s="2">
        <f>Suma!B24</f>
        <v>123</v>
      </c>
      <c r="D35" s="2" t="str">
        <f>Suma!D24</f>
        <v>Darek</v>
      </c>
      <c r="E35" s="2" t="str">
        <f>Suma!E24</f>
        <v>Mazurwiewicz</v>
      </c>
      <c r="F35" s="2" t="str">
        <f>Suma!G24</f>
        <v>PL</v>
      </c>
      <c r="G35" s="2" t="str">
        <f>Suma!H24</f>
        <v>NONE</v>
      </c>
      <c r="H35" s="3">
        <f>IF(Suma!J24=959590,"bez času",Suma!J24)</f>
        <v>50310</v>
      </c>
      <c r="I35" s="2">
        <f>Suma!M24</f>
        <v>1978</v>
      </c>
      <c r="J35" s="2">
        <f>Suma!N24</f>
        <v>9</v>
      </c>
      <c r="K35">
        <f t="shared" si="1"/>
        <v>90</v>
      </c>
      <c r="L35" s="2">
        <f>Suma!N24</f>
        <v>9</v>
      </c>
    </row>
    <row r="36" spans="1:12" outlineLevel="2" x14ac:dyDescent="0.2">
      <c r="A36" s="2" t="str">
        <f>Suma!O48</f>
        <v>Muži B do 44 let 10km</v>
      </c>
      <c r="B36" s="2">
        <f>Suma!L48</f>
        <v>24</v>
      </c>
      <c r="C36" s="2">
        <f>Suma!B48</f>
        <v>152</v>
      </c>
      <c r="D36" s="2" t="str">
        <f>Suma!D48</f>
        <v>Marcin</v>
      </c>
      <c r="E36" s="2" t="str">
        <f>Suma!E48</f>
        <v>Arcieszewski</v>
      </c>
      <c r="F36" s="2" t="str">
        <f>Suma!G48</f>
        <v>PL</v>
      </c>
      <c r="G36" s="2" t="str">
        <f>Suma!H48</f>
        <v>GRUPA BIEGOWA WALBRZYCH</v>
      </c>
      <c r="H36" s="3">
        <f>IF(Suma!J48=959590,"bez času",Suma!J48)</f>
        <v>52010</v>
      </c>
      <c r="I36" s="2">
        <f>Suma!M48</f>
        <v>1979</v>
      </c>
      <c r="J36" s="2">
        <f>Suma!N48</f>
        <v>9</v>
      </c>
      <c r="K36">
        <f t="shared" si="1"/>
        <v>90</v>
      </c>
      <c r="L36" s="2">
        <f>Suma!N48</f>
        <v>9</v>
      </c>
    </row>
    <row r="37" spans="1:12" outlineLevel="2" x14ac:dyDescent="0.2">
      <c r="A37" s="2" t="str">
        <f>Suma!O83</f>
        <v>Muži B do 44 let 10km</v>
      </c>
      <c r="B37" s="2">
        <f>Suma!L83</f>
        <v>30</v>
      </c>
      <c r="C37" s="2">
        <f>Suma!B83</f>
        <v>93</v>
      </c>
      <c r="D37" s="2" t="str">
        <f>Suma!D83</f>
        <v>Paweł</v>
      </c>
      <c r="E37" s="2" t="str">
        <f>Suma!E83</f>
        <v>Grzesik</v>
      </c>
      <c r="F37" s="2" t="str">
        <f>Suma!G83</f>
        <v>PL</v>
      </c>
      <c r="G37" s="2" t="str">
        <f>Suma!H83</f>
        <v>SOR WAŁBRZYCH</v>
      </c>
      <c r="H37" s="3">
        <f>IF(Suma!J83=959590,"bez času",Suma!J83)</f>
        <v>53200</v>
      </c>
      <c r="I37" s="2">
        <f>Suma!M83</f>
        <v>1979</v>
      </c>
      <c r="J37" s="2">
        <f>Suma!N83</f>
        <v>9</v>
      </c>
      <c r="K37">
        <f t="shared" si="1"/>
        <v>90</v>
      </c>
      <c r="L37" s="2">
        <f>Suma!N83</f>
        <v>9</v>
      </c>
    </row>
    <row r="38" spans="1:12" outlineLevel="2" x14ac:dyDescent="0.2">
      <c r="A38" s="2" t="str">
        <f>Suma!O39</f>
        <v>Muži B do 44 let 10km</v>
      </c>
      <c r="B38" s="2">
        <f>Suma!L39</f>
        <v>36</v>
      </c>
      <c r="C38" s="2">
        <f>Suma!B39</f>
        <v>142</v>
      </c>
      <c r="D38" s="2" t="str">
        <f>Suma!D39</f>
        <v>Jan</v>
      </c>
      <c r="E38" s="2" t="str">
        <f>Suma!E39</f>
        <v>Nowaczyk</v>
      </c>
      <c r="F38" s="2" t="str">
        <f>Suma!G39</f>
        <v>PL</v>
      </c>
      <c r="G38" s="2" t="str">
        <f>Suma!H39</f>
        <v>GRUPA BIEGOVA MIROSYÓW</v>
      </c>
      <c r="H38" s="3">
        <f>IF(Suma!J39=959590,"bez času",Suma!J39)</f>
        <v>54320</v>
      </c>
      <c r="I38" s="2">
        <f>Suma!M39</f>
        <v>1977</v>
      </c>
      <c r="J38" s="2">
        <f>Suma!N39</f>
        <v>9</v>
      </c>
      <c r="K38">
        <f t="shared" si="1"/>
        <v>90</v>
      </c>
      <c r="L38" s="2">
        <f>Suma!N39</f>
        <v>9</v>
      </c>
    </row>
    <row r="39" spans="1:12" outlineLevel="2" x14ac:dyDescent="0.2">
      <c r="A39" s="2" t="str">
        <f>Suma!O8</f>
        <v>Muži B do 44 let 10km</v>
      </c>
      <c r="B39" s="2">
        <f>Suma!L8</f>
        <v>38</v>
      </c>
      <c r="C39" s="2">
        <f>Suma!B8</f>
        <v>110</v>
      </c>
      <c r="D39" s="2" t="str">
        <f>Suma!D8</f>
        <v>Martin</v>
      </c>
      <c r="E39" s="2" t="str">
        <f>Suma!E8</f>
        <v>Vašíček</v>
      </c>
      <c r="F39" s="2" t="str">
        <f>Suma!G8</f>
        <v>CZ</v>
      </c>
      <c r="G39" s="2" t="str">
        <f>Suma!H8</f>
        <v>MARATONSTAV ÚPICE</v>
      </c>
      <c r="H39" s="3">
        <f>IF(Suma!J8=959590,"bez času",Suma!J8)</f>
        <v>55240</v>
      </c>
      <c r="I39" s="2">
        <f>Suma!M8</f>
        <v>1971</v>
      </c>
      <c r="J39" s="2">
        <f>Suma!N8</f>
        <v>9</v>
      </c>
      <c r="K39">
        <f t="shared" si="1"/>
        <v>90</v>
      </c>
      <c r="L39" s="2">
        <f>Suma!N8</f>
        <v>9</v>
      </c>
    </row>
    <row r="40" spans="1:12" outlineLevel="2" x14ac:dyDescent="0.2">
      <c r="A40" s="2" t="str">
        <f>Suma!O51</f>
        <v>Muži B do 44 let 10km</v>
      </c>
      <c r="B40" s="2">
        <f>Suma!L51</f>
        <v>43</v>
      </c>
      <c r="C40" s="2">
        <f>Suma!B51</f>
        <v>155</v>
      </c>
      <c r="D40" s="2" t="str">
        <f>Suma!D51</f>
        <v>Marek</v>
      </c>
      <c r="E40" s="2" t="str">
        <f>Suma!E51</f>
        <v>Sargalski</v>
      </c>
      <c r="F40" s="2" t="str">
        <f>Suma!G51</f>
        <v>PL</v>
      </c>
      <c r="G40" s="2" t="str">
        <f>Suma!H51</f>
        <v>TEMMPO WAŁBRZYCH</v>
      </c>
      <c r="H40" s="3">
        <f>IF(Suma!J51=959590,"bez času",Suma!J51)</f>
        <v>57360</v>
      </c>
      <c r="I40" s="2">
        <f>Suma!M51</f>
        <v>1972</v>
      </c>
      <c r="J40" s="2">
        <f>Suma!N51</f>
        <v>9</v>
      </c>
      <c r="K40">
        <f t="shared" si="1"/>
        <v>90</v>
      </c>
      <c r="L40" s="2">
        <f>Suma!N51</f>
        <v>9</v>
      </c>
    </row>
    <row r="41" spans="1:12" outlineLevel="2" x14ac:dyDescent="0.2">
      <c r="A41" s="2" t="str">
        <f>Suma!O40</f>
        <v>Muži B do 44 let 10km</v>
      </c>
      <c r="B41" s="2">
        <f>Suma!L40</f>
        <v>48</v>
      </c>
      <c r="C41" s="2">
        <f>Suma!B40</f>
        <v>143</v>
      </c>
      <c r="D41" s="2" t="str">
        <f>Suma!D40</f>
        <v>Tomasz</v>
      </c>
      <c r="E41" s="2" t="str">
        <f>Suma!E40</f>
        <v>Jeżak</v>
      </c>
      <c r="F41" s="2" t="str">
        <f>Suma!G40</f>
        <v>PL</v>
      </c>
      <c r="G41" s="2" t="str">
        <f>Suma!H40</f>
        <v>GRUPA BIEGOVA MIROSYÓW</v>
      </c>
      <c r="H41" s="3">
        <f>IF(Suma!J40=959590,"bez času",Suma!J40)</f>
        <v>58320</v>
      </c>
      <c r="I41" s="2">
        <f>Suma!M40</f>
        <v>1974</v>
      </c>
      <c r="J41" s="2">
        <f>Suma!N40</f>
        <v>9</v>
      </c>
      <c r="K41">
        <f t="shared" si="1"/>
        <v>90</v>
      </c>
      <c r="L41" s="2">
        <f>Suma!N40</f>
        <v>9</v>
      </c>
    </row>
    <row r="42" spans="1:12" outlineLevel="2" x14ac:dyDescent="0.2">
      <c r="A42" s="2" t="str">
        <f>Suma!O22</f>
        <v>Muži B do 44 let 10km</v>
      </c>
      <c r="B42" s="2">
        <f>Suma!L22</f>
        <v>51</v>
      </c>
      <c r="C42" s="2">
        <f>Suma!B22</f>
        <v>118</v>
      </c>
      <c r="D42" s="2" t="str">
        <f>Suma!D22</f>
        <v>Grzegorz</v>
      </c>
      <c r="E42" s="2" t="str">
        <f>Suma!E22</f>
        <v>Dzieszuk</v>
      </c>
      <c r="F42" s="2" t="str">
        <f>Suma!G22</f>
        <v>PL</v>
      </c>
      <c r="G42" s="2" t="str">
        <f>Suma!H22</f>
        <v>NONE</v>
      </c>
      <c r="H42" s="3">
        <f>IF(Suma!J22=959590,"bez času",Suma!J22)</f>
        <v>59069</v>
      </c>
      <c r="I42" s="2">
        <f>Suma!M22</f>
        <v>1980</v>
      </c>
      <c r="J42" s="2">
        <f>Suma!N22</f>
        <v>9</v>
      </c>
      <c r="K42">
        <f t="shared" si="1"/>
        <v>90</v>
      </c>
      <c r="L42" s="2">
        <f>Suma!N22</f>
        <v>9</v>
      </c>
    </row>
    <row r="43" spans="1:12" outlineLevel="2" x14ac:dyDescent="0.2">
      <c r="A43" s="2" t="str">
        <f>Suma!O58</f>
        <v>Muži B do 44 let 10km</v>
      </c>
      <c r="B43" s="2">
        <f>Suma!L58</f>
        <v>53</v>
      </c>
      <c r="C43" s="2">
        <f>Suma!B58</f>
        <v>164</v>
      </c>
      <c r="D43" s="2" t="str">
        <f>Suma!D58</f>
        <v>Jacek</v>
      </c>
      <c r="E43" s="2" t="str">
        <f>Suma!E58</f>
        <v>Zakrezewski</v>
      </c>
      <c r="F43" s="2" t="str">
        <f>Suma!G58</f>
        <v>PL</v>
      </c>
      <c r="G43" s="2" t="str">
        <f>Suma!H58</f>
        <v>BIEGAM W JEDLINE</v>
      </c>
      <c r="H43" s="3">
        <f>IF(Suma!J58=959590,"bez času",Suma!J58)</f>
        <v>59420</v>
      </c>
      <c r="I43" s="2">
        <f>Suma!M58</f>
        <v>1972</v>
      </c>
      <c r="J43" s="2">
        <f>Suma!N58</f>
        <v>9</v>
      </c>
      <c r="K43">
        <f t="shared" si="1"/>
        <v>90</v>
      </c>
      <c r="L43" s="2">
        <f>Suma!N58</f>
        <v>9</v>
      </c>
    </row>
    <row r="44" spans="1:12" outlineLevel="2" x14ac:dyDescent="0.2">
      <c r="A44" s="2" t="str">
        <f>Suma!O54</f>
        <v>Muži B do 44 let 10km</v>
      </c>
      <c r="B44" s="2">
        <f>Suma!L54</f>
        <v>58</v>
      </c>
      <c r="C44" s="2">
        <f>Suma!B54</f>
        <v>160</v>
      </c>
      <c r="D44" s="2" t="str">
        <f>Suma!D54</f>
        <v>Mariusz</v>
      </c>
      <c r="E44" s="2" t="str">
        <f>Suma!E54</f>
        <v>Kacpizyk</v>
      </c>
      <c r="F44" s="2" t="str">
        <f>Suma!G54</f>
        <v>PL</v>
      </c>
      <c r="G44" s="2" t="str">
        <f>Suma!H54</f>
        <v>BIEGAM W JEDLINE</v>
      </c>
      <c r="H44" s="3">
        <f>IF(Suma!J54=959590,"bez času",Suma!J54)</f>
        <v>100400</v>
      </c>
      <c r="I44" s="2">
        <f>Suma!M54</f>
        <v>1975</v>
      </c>
      <c r="J44" s="2">
        <f>Suma!N54</f>
        <v>9</v>
      </c>
      <c r="K44">
        <f t="shared" si="1"/>
        <v>90</v>
      </c>
      <c r="L44" s="2">
        <f>Suma!N54</f>
        <v>9</v>
      </c>
    </row>
    <row r="45" spans="1:12" outlineLevel="2" x14ac:dyDescent="0.2">
      <c r="A45" s="2" t="str">
        <f>Suma!O41</f>
        <v>Muži B do 44 let 10km</v>
      </c>
      <c r="B45" s="2">
        <f>Suma!L41</f>
        <v>66</v>
      </c>
      <c r="C45" s="2">
        <f>Suma!B41</f>
        <v>145</v>
      </c>
      <c r="D45" s="2" t="str">
        <f>Suma!D41</f>
        <v>Marcin</v>
      </c>
      <c r="E45" s="2" t="str">
        <f>Suma!E41</f>
        <v>Mawtiewski</v>
      </c>
      <c r="F45" s="2" t="str">
        <f>Suma!G41</f>
        <v>PL</v>
      </c>
      <c r="G45" s="2" t="str">
        <f>Suma!H41</f>
        <v>NONE</v>
      </c>
      <c r="H45" s="3">
        <f>IF(Suma!J41=959590,"bez času",Suma!J41)</f>
        <v>101490</v>
      </c>
      <c r="I45" s="2">
        <f>Suma!M41</f>
        <v>1977</v>
      </c>
      <c r="J45" s="2">
        <f>Suma!N41</f>
        <v>9</v>
      </c>
      <c r="K45">
        <f t="shared" si="1"/>
        <v>90</v>
      </c>
      <c r="L45" s="2">
        <f>Suma!N41</f>
        <v>9</v>
      </c>
    </row>
    <row r="46" spans="1:12" outlineLevel="2" x14ac:dyDescent="0.2">
      <c r="A46" s="2" t="str">
        <f>Suma!O19</f>
        <v>Muži B do 44 let 10km</v>
      </c>
      <c r="B46" s="2">
        <f>Suma!L19</f>
        <v>68</v>
      </c>
      <c r="C46" s="2">
        <f>Suma!B19</f>
        <v>108</v>
      </c>
      <c r="D46" s="2" t="str">
        <f>Suma!D19</f>
        <v>Grzegorz</v>
      </c>
      <c r="E46" s="2" t="str">
        <f>Suma!E19</f>
        <v>Wintoniak</v>
      </c>
      <c r="F46" s="2" t="str">
        <f>Suma!G19</f>
        <v>PL</v>
      </c>
      <c r="G46" s="2" t="str">
        <f>Suma!H19</f>
        <v>BIEGAJ-ZAPOBIEGAJ</v>
      </c>
      <c r="H46" s="3">
        <f>IF(Suma!J19=959590,"bez času",Suma!J19)</f>
        <v>102020</v>
      </c>
      <c r="I46" s="2">
        <f>Suma!M19</f>
        <v>1980</v>
      </c>
      <c r="J46" s="2">
        <f>Suma!N19</f>
        <v>9</v>
      </c>
      <c r="K46">
        <f t="shared" si="1"/>
        <v>90</v>
      </c>
      <c r="L46" s="2">
        <f>Suma!N19</f>
        <v>9</v>
      </c>
    </row>
    <row r="47" spans="1:12" outlineLevel="2" x14ac:dyDescent="0.2">
      <c r="A47" s="2" t="str">
        <f>Suma!O123</f>
        <v>Muži B do 44 let 10km</v>
      </c>
      <c r="B47" s="2">
        <f>Suma!L123</f>
        <v>70</v>
      </c>
      <c r="C47" s="2">
        <f>Suma!B123</f>
        <v>192</v>
      </c>
      <c r="D47" s="2" t="str">
        <f>Suma!D123</f>
        <v>Petr</v>
      </c>
      <c r="E47" s="2" t="str">
        <f>Suma!E123</f>
        <v>Procházka</v>
      </c>
      <c r="F47" s="2" t="str">
        <f>Suma!G123</f>
        <v>CZ</v>
      </c>
      <c r="G47" s="2" t="str">
        <f>Suma!H123</f>
        <v>VERNÉŘOVICE</v>
      </c>
      <c r="H47" s="3">
        <f>IF(Suma!J123=959590,"bez času",Suma!J123)</f>
        <v>103400</v>
      </c>
      <c r="I47" s="2">
        <f>Suma!M123</f>
        <v>1973</v>
      </c>
      <c r="J47" s="2">
        <f>Suma!N123</f>
        <v>9</v>
      </c>
      <c r="K47">
        <f t="shared" si="1"/>
        <v>90</v>
      </c>
      <c r="L47" s="2">
        <f>Suma!N123</f>
        <v>9</v>
      </c>
    </row>
    <row r="48" spans="1:12" outlineLevel="2" x14ac:dyDescent="0.2">
      <c r="A48" s="2" t="str">
        <f>Suma!O62</f>
        <v>Muži B do 44 let 10km</v>
      </c>
      <c r="B48" s="2">
        <f>Suma!L62</f>
        <v>71</v>
      </c>
      <c r="C48" s="2">
        <f>Suma!B62</f>
        <v>188</v>
      </c>
      <c r="D48" s="2" t="str">
        <f>Suma!D62</f>
        <v>Tomasz</v>
      </c>
      <c r="E48" s="2" t="str">
        <f>Suma!E62</f>
        <v>Błaszkiewicz</v>
      </c>
      <c r="F48" s="2" t="str">
        <f>Suma!G62</f>
        <v>PL</v>
      </c>
      <c r="G48" s="2" t="str">
        <f>Suma!H62</f>
        <v>TEMMPO</v>
      </c>
      <c r="H48" s="3">
        <f>IF(Suma!J62=959590,"bez času",Suma!J62)</f>
        <v>103480</v>
      </c>
      <c r="I48" s="2">
        <f>Suma!M62</f>
        <v>1975</v>
      </c>
      <c r="J48" s="2">
        <f>Suma!N62</f>
        <v>9</v>
      </c>
      <c r="K48">
        <f t="shared" si="1"/>
        <v>90</v>
      </c>
      <c r="L48" s="2">
        <f>Suma!N62</f>
        <v>9</v>
      </c>
    </row>
    <row r="49" spans="1:12" outlineLevel="2" x14ac:dyDescent="0.2">
      <c r="A49" s="2" t="str">
        <f>Suma!O91</f>
        <v>Muži B do 44 let 10km</v>
      </c>
      <c r="B49" s="2">
        <f>Suma!L91</f>
        <v>72</v>
      </c>
      <c r="C49" s="2">
        <f>Suma!B91</f>
        <v>82</v>
      </c>
      <c r="D49" s="2" t="str">
        <f>Suma!D91</f>
        <v>Rolat</v>
      </c>
      <c r="E49" s="2" t="str">
        <f>Suma!E91</f>
        <v>Wujda</v>
      </c>
      <c r="F49" s="2" t="str">
        <f>Suma!G91</f>
        <v>PL</v>
      </c>
      <c r="G49" s="2" t="str">
        <f>Suma!H91</f>
        <v>GRUPA BIEGOWAMIEROSZÓW</v>
      </c>
      <c r="H49" s="3">
        <f>IF(Suma!J91=959590,"bez času",Suma!J91)</f>
        <v>104190</v>
      </c>
      <c r="I49" s="2">
        <f>Suma!M91</f>
        <v>1976</v>
      </c>
      <c r="J49" s="2">
        <f>Suma!N91</f>
        <v>9</v>
      </c>
      <c r="K49">
        <f t="shared" si="1"/>
        <v>90</v>
      </c>
      <c r="L49" s="2">
        <f>Suma!N91</f>
        <v>9</v>
      </c>
    </row>
    <row r="50" spans="1:12" outlineLevel="2" x14ac:dyDescent="0.2">
      <c r="A50" s="2" t="str">
        <f>Suma!O90</f>
        <v>Muži B do 44 let 10km</v>
      </c>
      <c r="B50" s="2">
        <f>Suma!L90</f>
        <v>73</v>
      </c>
      <c r="C50" s="2">
        <f>Suma!B90</f>
        <v>83</v>
      </c>
      <c r="D50" s="2" t="str">
        <f>Suma!D90</f>
        <v>Tomasz</v>
      </c>
      <c r="E50" s="2" t="str">
        <f>Suma!E90</f>
        <v>Soltyj</v>
      </c>
      <c r="F50" s="2" t="str">
        <f>Suma!G90</f>
        <v>PL</v>
      </c>
      <c r="G50" s="2" t="str">
        <f>Suma!H90</f>
        <v>NONE</v>
      </c>
      <c r="H50" s="3">
        <f>IF(Suma!J90=959590,"bez času",Suma!J90)</f>
        <v>104340</v>
      </c>
      <c r="I50" s="2">
        <f>Suma!M90</f>
        <v>1977</v>
      </c>
      <c r="J50" s="2">
        <f>Suma!N90</f>
        <v>9</v>
      </c>
      <c r="K50">
        <f t="shared" si="1"/>
        <v>90</v>
      </c>
      <c r="L50" s="2">
        <f>Suma!N90</f>
        <v>9</v>
      </c>
    </row>
    <row r="51" spans="1:12" outlineLevel="2" x14ac:dyDescent="0.2">
      <c r="A51" s="2" t="str">
        <f>Suma!O77</f>
        <v>Muži B do 44 let 10km</v>
      </c>
      <c r="B51" s="2">
        <f>Suma!L77</f>
        <v>75</v>
      </c>
      <c r="C51" s="2">
        <f>Suma!B77</f>
        <v>47</v>
      </c>
      <c r="D51" s="2" t="str">
        <f>Suma!D77</f>
        <v>Rafał</v>
      </c>
      <c r="E51" s="2" t="str">
        <f>Suma!E77</f>
        <v>Lewandowski</v>
      </c>
      <c r="F51" s="2" t="str">
        <f>Suma!G77</f>
        <v>PL</v>
      </c>
      <c r="G51" s="2" t="str">
        <f>Suma!H77</f>
        <v>NARODOWY-WAŁBRZYCH</v>
      </c>
      <c r="H51" s="3">
        <f>IF(Suma!J77=959590,"bez času",Suma!J77)</f>
        <v>105110</v>
      </c>
      <c r="I51" s="2">
        <f>Suma!M77</f>
        <v>1980</v>
      </c>
      <c r="J51" s="2">
        <f>Suma!N77</f>
        <v>9</v>
      </c>
      <c r="K51">
        <f t="shared" si="1"/>
        <v>90</v>
      </c>
      <c r="L51" s="2">
        <f>Suma!N77</f>
        <v>9</v>
      </c>
    </row>
    <row r="52" spans="1:12" outlineLevel="2" x14ac:dyDescent="0.2">
      <c r="A52" s="2" t="str">
        <f>Suma!O30</f>
        <v>Muži B do 44 let 10km</v>
      </c>
      <c r="B52" s="2">
        <f>Suma!L30</f>
        <v>77</v>
      </c>
      <c r="C52" s="2">
        <f>Suma!B30</f>
        <v>131</v>
      </c>
      <c r="D52" s="2" t="str">
        <f>Suma!D30</f>
        <v>Grzegorz</v>
      </c>
      <c r="E52" s="2" t="str">
        <f>Suma!E30</f>
        <v>Folc</v>
      </c>
      <c r="F52" s="2" t="str">
        <f>Suma!G30</f>
        <v>PL</v>
      </c>
      <c r="G52" s="2" t="str">
        <f>Suma!H30</f>
        <v>GRUPA BIEGOWA MIEROSZÓW</v>
      </c>
      <c r="H52" s="3">
        <f>IF(Suma!J30=959590,"bez času",Suma!J30)</f>
        <v>105390</v>
      </c>
      <c r="I52" s="2">
        <f>Suma!M30</f>
        <v>1973</v>
      </c>
      <c r="J52" s="2">
        <f>Suma!N30</f>
        <v>9</v>
      </c>
      <c r="K52">
        <f t="shared" si="1"/>
        <v>90</v>
      </c>
      <c r="L52" s="2">
        <f>Suma!N30</f>
        <v>9</v>
      </c>
    </row>
    <row r="53" spans="1:12" outlineLevel="2" x14ac:dyDescent="0.2">
      <c r="A53" s="2" t="str">
        <f>Suma!O67</f>
        <v>Muži B do 44 let 10km</v>
      </c>
      <c r="B53" s="2">
        <f>Suma!L67</f>
        <v>82</v>
      </c>
      <c r="C53" s="2">
        <f>Suma!B67</f>
        <v>187</v>
      </c>
      <c r="D53" s="2" t="str">
        <f>Suma!D67</f>
        <v>Artur</v>
      </c>
      <c r="E53" s="2" t="str">
        <f>Suma!E67</f>
        <v>Dziedzic</v>
      </c>
      <c r="F53" s="2" t="str">
        <f>Suma!G67</f>
        <v>PL</v>
      </c>
      <c r="G53" s="2" t="str">
        <f>Suma!H67</f>
        <v>NONE</v>
      </c>
      <c r="H53" s="3">
        <f>IF(Suma!J67=959590,"bez času",Suma!J67)</f>
        <v>107510</v>
      </c>
      <c r="I53" s="2">
        <f>Suma!M67</f>
        <v>1978</v>
      </c>
      <c r="J53" s="2">
        <f>Suma!N67</f>
        <v>9</v>
      </c>
      <c r="K53">
        <f t="shared" si="1"/>
        <v>90</v>
      </c>
      <c r="L53" s="2">
        <f>Suma!N67</f>
        <v>9</v>
      </c>
    </row>
    <row r="54" spans="1:12" outlineLevel="2" x14ac:dyDescent="0.2">
      <c r="A54" s="2" t="str">
        <f>Suma!O92</f>
        <v>Muži B do 44 let 10km</v>
      </c>
      <c r="B54" s="2">
        <f>Suma!L92</f>
        <v>89</v>
      </c>
      <c r="C54" s="2">
        <f>Suma!B92</f>
        <v>81</v>
      </c>
      <c r="D54" s="2" t="str">
        <f>Suma!D92</f>
        <v>Daniel</v>
      </c>
      <c r="E54" s="2" t="str">
        <f>Suma!E92</f>
        <v>Suchewia</v>
      </c>
      <c r="F54" s="2" t="str">
        <f>Suma!G92</f>
        <v>PL</v>
      </c>
      <c r="G54" s="2" t="str">
        <f>Suma!H92</f>
        <v>GANG</v>
      </c>
      <c r="H54" s="3">
        <f>IF(Suma!J92=959590,"bez času",Suma!J92)</f>
        <v>109510</v>
      </c>
      <c r="I54" s="2">
        <f>Suma!M92</f>
        <v>1971</v>
      </c>
      <c r="J54" s="2">
        <f>Suma!N92</f>
        <v>9</v>
      </c>
      <c r="K54">
        <f t="shared" si="1"/>
        <v>90</v>
      </c>
      <c r="L54" s="2">
        <f>Suma!N92</f>
        <v>9</v>
      </c>
    </row>
    <row r="55" spans="1:12" outlineLevel="2" x14ac:dyDescent="0.2">
      <c r="A55" s="2" t="str">
        <f>Suma!O93</f>
        <v>Muži B do 44 let 10km</v>
      </c>
      <c r="B55" s="2">
        <f>Suma!L93</f>
        <v>90</v>
      </c>
      <c r="C55" s="2">
        <f>Suma!B93</f>
        <v>79</v>
      </c>
      <c r="D55" s="2" t="str">
        <f>Suma!D93</f>
        <v>Bogusean</v>
      </c>
      <c r="E55" s="2" t="str">
        <f>Suma!E93</f>
        <v>Koride</v>
      </c>
      <c r="F55" s="2" t="str">
        <f>Suma!G93</f>
        <v>PL</v>
      </c>
      <c r="G55" s="2" t="str">
        <f>Suma!H93</f>
        <v>GANG</v>
      </c>
      <c r="H55" s="3">
        <f>IF(Suma!J93=959590,"bez času",Suma!J93)</f>
        <v>109517</v>
      </c>
      <c r="I55" s="2">
        <f>Suma!M93</f>
        <v>1973</v>
      </c>
      <c r="J55" s="2">
        <f>Suma!N93</f>
        <v>9</v>
      </c>
      <c r="K55">
        <f t="shared" si="1"/>
        <v>90</v>
      </c>
      <c r="L55" s="2">
        <f>Suma!N93</f>
        <v>9</v>
      </c>
    </row>
    <row r="56" spans="1:12" outlineLevel="2" x14ac:dyDescent="0.2">
      <c r="A56" s="2" t="str">
        <f>Suma!O31</f>
        <v>Muži B do 44 let 10km</v>
      </c>
      <c r="B56" s="2">
        <f>Suma!L31</f>
        <v>97</v>
      </c>
      <c r="C56" s="2">
        <f>Suma!B31</f>
        <v>134</v>
      </c>
      <c r="D56" s="2" t="str">
        <f>Suma!D31</f>
        <v>Radec</v>
      </c>
      <c r="E56" s="2" t="str">
        <f>Suma!E31</f>
        <v>Dalecki</v>
      </c>
      <c r="F56" s="2" t="str">
        <f>Suma!G31</f>
        <v>PL</v>
      </c>
      <c r="G56" s="2" t="str">
        <f>Suma!H31</f>
        <v>KB FAURECIA</v>
      </c>
      <c r="H56" s="3" t="str">
        <f>IF(Suma!J31=959590,"bez času",Suma!J31)</f>
        <v>bez času</v>
      </c>
      <c r="I56" s="2">
        <f>Suma!M31</f>
        <v>1977</v>
      </c>
      <c r="J56" s="2">
        <f>Suma!N31</f>
        <v>9</v>
      </c>
      <c r="K56">
        <f t="shared" si="1"/>
        <v>90</v>
      </c>
      <c r="L56" s="2">
        <f>Suma!N31</f>
        <v>9</v>
      </c>
    </row>
    <row r="57" spans="1:12" outlineLevel="2" x14ac:dyDescent="0.2">
      <c r="A57" s="2" t="str">
        <f>Suma!O79</f>
        <v>Muži B do 44 let 10km</v>
      </c>
      <c r="B57" s="2">
        <f>Suma!L79</f>
        <v>98</v>
      </c>
      <c r="C57" s="2">
        <f>Suma!B79</f>
        <v>43</v>
      </c>
      <c r="D57" s="2" t="str">
        <f>Suma!D79</f>
        <v>Jacek</v>
      </c>
      <c r="E57" s="2" t="str">
        <f>Suma!E79</f>
        <v>Baranowski</v>
      </c>
      <c r="F57" s="2" t="str">
        <f>Suma!G79</f>
        <v>PL</v>
      </c>
      <c r="G57" s="2" t="str">
        <f>Suma!H79</f>
        <v>FAURECIA WAŁBRZYCH</v>
      </c>
      <c r="H57" s="3" t="str">
        <f>IF(Suma!J79=959590,"bez času",Suma!J79)</f>
        <v>bez času</v>
      </c>
      <c r="I57" s="2">
        <f>Suma!M79</f>
        <v>1978</v>
      </c>
      <c r="J57" s="2">
        <f>Suma!N79</f>
        <v>9</v>
      </c>
      <c r="K57">
        <f t="shared" si="1"/>
        <v>90</v>
      </c>
      <c r="L57" s="2">
        <f>Suma!N79</f>
        <v>9</v>
      </c>
    </row>
    <row r="58" spans="1:12" outlineLevel="1" x14ac:dyDescent="0.2">
      <c r="A58" s="6" t="s">
        <v>66</v>
      </c>
      <c r="B58" s="2"/>
      <c r="C58" s="2"/>
      <c r="D58" s="2"/>
      <c r="E58" s="2"/>
      <c r="F58" s="2"/>
      <c r="G58" s="2"/>
      <c r="I58" s="5">
        <f>SUBTOTAL(3,I59:I83)</f>
        <v>25</v>
      </c>
      <c r="J58" s="2"/>
      <c r="L58" s="2"/>
    </row>
    <row r="59" spans="1:12" outlineLevel="2" x14ac:dyDescent="0.2">
      <c r="A59" s="2" t="str">
        <f>Suma!O103</f>
        <v>Muži C do 54 let 10km</v>
      </c>
      <c r="B59" s="2">
        <f>Suma!L103</f>
        <v>4</v>
      </c>
      <c r="C59" s="2">
        <f>Suma!B103</f>
        <v>62</v>
      </c>
      <c r="D59" s="2" t="str">
        <f>Suma!D103</f>
        <v>Edward</v>
      </c>
      <c r="E59" s="2" t="str">
        <f>Suma!E103</f>
        <v>Baczewski</v>
      </c>
      <c r="F59" s="2" t="str">
        <f>Suma!G103</f>
        <v>PL</v>
      </c>
      <c r="G59" s="2" t="str">
        <f>Suma!H103</f>
        <v>FAURECIJA STOOR</v>
      </c>
      <c r="H59" s="3">
        <f>IF(Suma!J103=959590,"bez času",Suma!J103)</f>
        <v>46090</v>
      </c>
      <c r="I59" s="2">
        <f>Suma!M103</f>
        <v>1964</v>
      </c>
      <c r="J59" s="2">
        <f>Suma!N103</f>
        <v>10</v>
      </c>
      <c r="K59">
        <f t="shared" ref="K59:K83" si="2">IF(J59&lt;50,J59*10,(J59-50)*10+1)</f>
        <v>100</v>
      </c>
      <c r="L59" s="2">
        <f>Suma!N103</f>
        <v>10</v>
      </c>
    </row>
    <row r="60" spans="1:12" outlineLevel="2" x14ac:dyDescent="0.2">
      <c r="A60" s="2" t="str">
        <f>Suma!O10</f>
        <v>Muži C do 54 let 10km</v>
      </c>
      <c r="B60" s="2">
        <f>Suma!L10</f>
        <v>11</v>
      </c>
      <c r="C60" s="2">
        <f>Suma!B10</f>
        <v>117</v>
      </c>
      <c r="D60" s="2" t="str">
        <f>Suma!D10</f>
        <v>Jan</v>
      </c>
      <c r="E60" s="2" t="str">
        <f>Suma!E10</f>
        <v>Scheuer</v>
      </c>
      <c r="F60" s="2" t="str">
        <f>Suma!G10</f>
        <v>CZ</v>
      </c>
      <c r="G60" s="2" t="str">
        <f>Suma!H10</f>
        <v>ACTIVITY LANŠKROUN</v>
      </c>
      <c r="H60" s="3">
        <f>IF(Suma!J10=959590,"bez času",Suma!J10)</f>
        <v>49191</v>
      </c>
      <c r="I60" s="2">
        <f>Suma!M10</f>
        <v>1966</v>
      </c>
      <c r="J60" s="2">
        <f>Suma!N10</f>
        <v>10</v>
      </c>
      <c r="K60">
        <f t="shared" si="2"/>
        <v>100</v>
      </c>
      <c r="L60" s="2">
        <f>Suma!N10</f>
        <v>10</v>
      </c>
    </row>
    <row r="61" spans="1:12" outlineLevel="2" x14ac:dyDescent="0.2">
      <c r="A61" s="2" t="str">
        <f>Suma!O18</f>
        <v>Muži C do 54 let 10km</v>
      </c>
      <c r="B61" s="2">
        <f>Suma!L18</f>
        <v>13</v>
      </c>
      <c r="C61" s="2">
        <f>Suma!B18</f>
        <v>105</v>
      </c>
      <c r="D61" s="2" t="str">
        <f>Suma!D18</f>
        <v>Krzystof</v>
      </c>
      <c r="E61" s="2" t="str">
        <f>Suma!E18</f>
        <v>Gregorczyk</v>
      </c>
      <c r="F61" s="2" t="str">
        <f>Suma!G18</f>
        <v>PL</v>
      </c>
      <c r="G61" s="2" t="str">
        <f>Suma!H18</f>
        <v>KB FAURECIE WAŁBRZYCH</v>
      </c>
      <c r="H61" s="3">
        <f>IF(Suma!J18=959590,"bez času",Suma!J18)</f>
        <v>49390</v>
      </c>
      <c r="I61" s="2">
        <f>Suma!M18</f>
        <v>1970</v>
      </c>
      <c r="J61" s="2">
        <f>Suma!N18</f>
        <v>10</v>
      </c>
      <c r="K61">
        <f t="shared" si="2"/>
        <v>100</v>
      </c>
      <c r="L61" s="2">
        <f>Suma!N18</f>
        <v>10</v>
      </c>
    </row>
    <row r="62" spans="1:12" outlineLevel="2" x14ac:dyDescent="0.2">
      <c r="A62" s="2" t="str">
        <f>Suma!O11</f>
        <v>Muži C do 54 let 10km</v>
      </c>
      <c r="B62" s="2">
        <f>Suma!L11</f>
        <v>15</v>
      </c>
      <c r="C62" s="2">
        <f>Suma!B11</f>
        <v>130</v>
      </c>
      <c r="D62" s="2" t="str">
        <f>Suma!D11</f>
        <v>Martin</v>
      </c>
      <c r="E62" s="2" t="str">
        <f>Suma!E11</f>
        <v>Osoba</v>
      </c>
      <c r="F62" s="2" t="str">
        <f>Suma!G11</f>
        <v>CZ</v>
      </c>
      <c r="G62" s="2" t="str">
        <f>Suma!H11</f>
        <v>LOKOMOTIVA MEZIMĚSTÍ</v>
      </c>
      <c r="H62" s="3">
        <f>IF(Suma!J11=959590,"bez času",Suma!J11)</f>
        <v>49537</v>
      </c>
      <c r="I62" s="2">
        <f>Suma!M11</f>
        <v>1965</v>
      </c>
      <c r="J62" s="2">
        <f>Suma!N11</f>
        <v>10</v>
      </c>
      <c r="K62">
        <f t="shared" si="2"/>
        <v>100</v>
      </c>
      <c r="L62" s="2">
        <f>Suma!N11</f>
        <v>10</v>
      </c>
    </row>
    <row r="63" spans="1:12" outlineLevel="2" x14ac:dyDescent="0.2">
      <c r="A63" s="2" t="str">
        <f>Suma!O45</f>
        <v>Muži C do 54 let 10km</v>
      </c>
      <c r="B63" s="2">
        <f>Suma!L45</f>
        <v>17</v>
      </c>
      <c r="C63" s="2">
        <f>Suma!B45</f>
        <v>149</v>
      </c>
      <c r="D63" s="2" t="str">
        <f>Suma!D45</f>
        <v>Zdisław</v>
      </c>
      <c r="E63" s="2" t="str">
        <f>Suma!E45</f>
        <v>Tomaszewski</v>
      </c>
      <c r="F63" s="2" t="str">
        <f>Suma!G45</f>
        <v>PL</v>
      </c>
      <c r="G63" s="2" t="str">
        <f>Suma!H45</f>
        <v>BIEGAJ-ZAPOBIEGAJ</v>
      </c>
      <c r="H63" s="3">
        <f>IF(Suma!J45=959590,"bez času",Suma!J45)</f>
        <v>50160</v>
      </c>
      <c r="I63" s="2">
        <f>Suma!M45</f>
        <v>1965</v>
      </c>
      <c r="J63" s="2">
        <f>Suma!N45</f>
        <v>10</v>
      </c>
      <c r="K63">
        <f t="shared" si="2"/>
        <v>100</v>
      </c>
      <c r="L63" s="2">
        <f>Suma!N45</f>
        <v>10</v>
      </c>
    </row>
    <row r="64" spans="1:12" outlineLevel="2" x14ac:dyDescent="0.2">
      <c r="A64" s="2" t="str">
        <f>Suma!O124</f>
        <v>Muži C do 54 let 10km</v>
      </c>
      <c r="B64" s="2">
        <f>Suma!L124</f>
        <v>21</v>
      </c>
      <c r="C64" s="2">
        <f>Suma!B124</f>
        <v>194</v>
      </c>
      <c r="D64" s="2" t="str">
        <f>Suma!D124</f>
        <v>Jaroslav</v>
      </c>
      <c r="E64" s="2" t="str">
        <f>Suma!E124</f>
        <v>Mazač</v>
      </c>
      <c r="F64" s="2" t="str">
        <f>Suma!G124</f>
        <v>CZ</v>
      </c>
      <c r="G64" s="2" t="str">
        <f>Suma!H124</f>
        <v>WIKOV HRONOV</v>
      </c>
      <c r="H64" s="3">
        <f>IF(Suma!J124=959590,"bez času",Suma!J124)</f>
        <v>50570</v>
      </c>
      <c r="I64" s="2">
        <f>Suma!M124</f>
        <v>1968</v>
      </c>
      <c r="J64" s="2">
        <f>Suma!N124</f>
        <v>10</v>
      </c>
      <c r="K64">
        <f t="shared" si="2"/>
        <v>100</v>
      </c>
      <c r="L64" s="2">
        <f>Suma!N124</f>
        <v>10</v>
      </c>
    </row>
    <row r="65" spans="1:12" outlineLevel="2" x14ac:dyDescent="0.2">
      <c r="A65" s="2" t="str">
        <f>Suma!O29</f>
        <v>Muži C do 54 let 10km</v>
      </c>
      <c r="B65" s="2">
        <f>Suma!L29</f>
        <v>22</v>
      </c>
      <c r="C65" s="2">
        <f>Suma!B29</f>
        <v>129</v>
      </c>
      <c r="D65" s="2" t="str">
        <f>Suma!D29</f>
        <v>Artur</v>
      </c>
      <c r="E65" s="2" t="str">
        <f>Suma!E29</f>
        <v>Gawroński</v>
      </c>
      <c r="F65" s="2" t="str">
        <f>Suma!G29</f>
        <v>PL</v>
      </c>
      <c r="G65" s="2" t="str">
        <f>Suma!H29</f>
        <v>NONE</v>
      </c>
      <c r="H65" s="3">
        <f>IF(Suma!J29=959590,"bez času",Suma!J29)</f>
        <v>51080</v>
      </c>
      <c r="I65" s="2">
        <f>Suma!M29</f>
        <v>1964</v>
      </c>
      <c r="J65" s="2">
        <f>Suma!N29</f>
        <v>10</v>
      </c>
      <c r="K65">
        <f t="shared" si="2"/>
        <v>100</v>
      </c>
      <c r="L65" s="2">
        <f>Suma!N29</f>
        <v>10</v>
      </c>
    </row>
    <row r="66" spans="1:12" outlineLevel="2" x14ac:dyDescent="0.2">
      <c r="A66" s="2" t="str">
        <f>Suma!O46</f>
        <v>Muži C do 54 let 10km</v>
      </c>
      <c r="B66" s="2">
        <f>Suma!L46</f>
        <v>25</v>
      </c>
      <c r="C66" s="2">
        <f>Suma!B46</f>
        <v>150</v>
      </c>
      <c r="D66" s="2" t="str">
        <f>Suma!D46</f>
        <v>Mirosław</v>
      </c>
      <c r="E66" s="2" t="str">
        <f>Suma!E46</f>
        <v>Budka</v>
      </c>
      <c r="F66" s="2" t="str">
        <f>Suma!G46</f>
        <v>PL</v>
      </c>
      <c r="G66" s="2" t="str">
        <f>Suma!H46</f>
        <v>NONE</v>
      </c>
      <c r="H66" s="3">
        <f>IF(Suma!J46=959590,"bez času",Suma!J46)</f>
        <v>52160</v>
      </c>
      <c r="I66" s="2">
        <f>Suma!M46</f>
        <v>1968</v>
      </c>
      <c r="J66" s="2">
        <f>Suma!N46</f>
        <v>10</v>
      </c>
      <c r="K66">
        <f t="shared" si="2"/>
        <v>100</v>
      </c>
      <c r="L66" s="2">
        <f>Suma!N46</f>
        <v>10</v>
      </c>
    </row>
    <row r="67" spans="1:12" outlineLevel="2" x14ac:dyDescent="0.2">
      <c r="A67" s="2" t="str">
        <f>Suma!O12</f>
        <v>Muži C do 54 let 10km</v>
      </c>
      <c r="B67" s="2">
        <f>Suma!L12</f>
        <v>33</v>
      </c>
      <c r="C67" s="2">
        <f>Suma!B12</f>
        <v>132</v>
      </c>
      <c r="D67" s="2" t="str">
        <f>Suma!D12</f>
        <v>Dariusz</v>
      </c>
      <c r="E67" s="2" t="str">
        <f>Suma!E12</f>
        <v>Chovaży</v>
      </c>
      <c r="F67" s="2" t="str">
        <f>Suma!G12</f>
        <v>PL</v>
      </c>
      <c r="G67" s="2" t="str">
        <f>Suma!H12</f>
        <v>BIEGAJ-ZABIEGAJ</v>
      </c>
      <c r="H67" s="3">
        <f>IF(Suma!J12=959590,"bez času",Suma!J12)</f>
        <v>53510</v>
      </c>
      <c r="I67" s="2">
        <f>Suma!M12</f>
        <v>1969</v>
      </c>
      <c r="J67" s="2">
        <f>Suma!N12</f>
        <v>10</v>
      </c>
      <c r="K67">
        <f t="shared" si="2"/>
        <v>100</v>
      </c>
      <c r="L67" s="2">
        <f>Suma!N12</f>
        <v>10</v>
      </c>
    </row>
    <row r="68" spans="1:12" outlineLevel="2" x14ac:dyDescent="0.2">
      <c r="A68" s="2" t="str">
        <f>Suma!O17</f>
        <v>Muži C do 54 let 10km</v>
      </c>
      <c r="B68" s="2">
        <f>Suma!L17</f>
        <v>0</v>
      </c>
      <c r="C68" s="2">
        <f>Suma!B17</f>
        <v>104</v>
      </c>
      <c r="D68" s="2" t="str">
        <f>Suma!D17</f>
        <v>Antoni</v>
      </c>
      <c r="E68" s="2" t="str">
        <f>Suma!E17</f>
        <v>Zekawski</v>
      </c>
      <c r="F68" s="2" t="str">
        <f>Suma!G17</f>
        <v>PL</v>
      </c>
      <c r="G68" s="2" t="str">
        <f>Suma!H17</f>
        <v>NONE</v>
      </c>
      <c r="H68" s="3">
        <f>IF(Suma!J17=959590,"bez času",Suma!J17)</f>
        <v>55340</v>
      </c>
      <c r="I68" s="2">
        <f>Suma!M17</f>
        <v>1963</v>
      </c>
      <c r="J68" s="2">
        <f>Suma!N17</f>
        <v>10</v>
      </c>
      <c r="K68">
        <f t="shared" si="2"/>
        <v>100</v>
      </c>
      <c r="L68" s="2">
        <f>Suma!N17</f>
        <v>10</v>
      </c>
    </row>
    <row r="69" spans="1:12" outlineLevel="2" x14ac:dyDescent="0.2">
      <c r="A69" s="2" t="str">
        <f>Suma!O61</f>
        <v>Muži C do 54 let 10km</v>
      </c>
      <c r="B69" s="2">
        <f>Suma!L61</f>
        <v>39</v>
      </c>
      <c r="C69" s="2">
        <f>Suma!B61</f>
        <v>171</v>
      </c>
      <c r="D69" s="2" t="str">
        <f>Suma!D61</f>
        <v>Sławomir</v>
      </c>
      <c r="E69" s="2" t="str">
        <f>Suma!E61</f>
        <v>Hnisdików</v>
      </c>
      <c r="F69" s="2" t="str">
        <f>Suma!G61</f>
        <v>PL</v>
      </c>
      <c r="G69" s="2" t="str">
        <f>Suma!H61</f>
        <v>KGB</v>
      </c>
      <c r="H69" s="3">
        <f>IF(Suma!J61=959590,"bez času",Suma!J61)</f>
        <v>55420</v>
      </c>
      <c r="I69" s="2">
        <f>Suma!M61</f>
        <v>1966</v>
      </c>
      <c r="J69" s="2">
        <f>Suma!N61</f>
        <v>10</v>
      </c>
      <c r="K69">
        <f t="shared" si="2"/>
        <v>100</v>
      </c>
      <c r="L69" s="2">
        <f>Suma!N61</f>
        <v>10</v>
      </c>
    </row>
    <row r="70" spans="1:12" outlineLevel="2" x14ac:dyDescent="0.2">
      <c r="A70" s="2" t="str">
        <f>Suma!O129</f>
        <v>Muži C do 54 let 10km</v>
      </c>
      <c r="B70" s="2">
        <f>Suma!L129</f>
        <v>41</v>
      </c>
      <c r="C70" s="2">
        <f>Suma!B129</f>
        <v>49</v>
      </c>
      <c r="D70" s="2" t="str">
        <f>Suma!D129</f>
        <v>Luděk</v>
      </c>
      <c r="E70" s="2" t="str">
        <f>Suma!E129</f>
        <v>Zelený</v>
      </c>
      <c r="F70" s="2" t="str">
        <f>Suma!G129</f>
        <v>CZ</v>
      </c>
      <c r="G70" s="2" t="str">
        <f>Suma!H129</f>
        <v>DOMAŽĎÁR</v>
      </c>
      <c r="H70" s="3">
        <f>IF(Suma!J129=959590,"bez času",Suma!J129)</f>
        <v>57170</v>
      </c>
      <c r="I70" s="2">
        <f>Suma!M129</f>
        <v>1961</v>
      </c>
      <c r="J70" s="2">
        <f>Suma!N129</f>
        <v>10</v>
      </c>
      <c r="K70">
        <f t="shared" si="2"/>
        <v>100</v>
      </c>
      <c r="L70" s="2">
        <f>Suma!N129</f>
        <v>10</v>
      </c>
    </row>
    <row r="71" spans="1:12" outlineLevel="2" x14ac:dyDescent="0.2">
      <c r="A71" s="2" t="str">
        <f>Suma!O56</f>
        <v>Muži C do 54 let 10km</v>
      </c>
      <c r="B71" s="2">
        <f>Suma!L56</f>
        <v>42</v>
      </c>
      <c r="C71" s="2">
        <f>Suma!B56</f>
        <v>162</v>
      </c>
      <c r="D71" s="2" t="str">
        <f>Suma!D56</f>
        <v>Jarosław</v>
      </c>
      <c r="E71" s="2" t="str">
        <f>Suma!E56</f>
        <v>Słomowicz</v>
      </c>
      <c r="F71" s="2" t="str">
        <f>Suma!G56</f>
        <v>PL</v>
      </c>
      <c r="G71" s="2" t="str">
        <f>Suma!H56</f>
        <v>WKB PODZAMCIE</v>
      </c>
      <c r="H71" s="3">
        <f>IF(Suma!J56=959590,"bez času",Suma!J56)</f>
        <v>57340</v>
      </c>
      <c r="I71" s="2">
        <f>Suma!M56</f>
        <v>1970</v>
      </c>
      <c r="J71" s="2">
        <f>Suma!N56</f>
        <v>10</v>
      </c>
      <c r="K71">
        <f t="shared" si="2"/>
        <v>100</v>
      </c>
      <c r="L71" s="2">
        <f>Suma!N56</f>
        <v>10</v>
      </c>
    </row>
    <row r="72" spans="1:12" outlineLevel="2" x14ac:dyDescent="0.2">
      <c r="A72" s="2" t="str">
        <f>Suma!O35</f>
        <v>Muži C do 54 let 10km</v>
      </c>
      <c r="B72" s="2">
        <f>Suma!L35</f>
        <v>44</v>
      </c>
      <c r="C72" s="2">
        <f>Suma!B35</f>
        <v>136</v>
      </c>
      <c r="D72" s="2" t="str">
        <f>Suma!D35</f>
        <v>Dariusz</v>
      </c>
      <c r="E72" s="2" t="str">
        <f>Suma!E35</f>
        <v>Walisz</v>
      </c>
      <c r="F72" s="2" t="str">
        <f>Suma!G35</f>
        <v>PL</v>
      </c>
      <c r="G72" s="2" t="str">
        <f>Suma!H35</f>
        <v>BIEGAJ-ZAPOBIEGAJ</v>
      </c>
      <c r="H72" s="3">
        <f>IF(Suma!J35=959590,"bez času",Suma!J35)</f>
        <v>57400</v>
      </c>
      <c r="I72" s="2">
        <f>Suma!M35</f>
        <v>1964</v>
      </c>
      <c r="J72" s="2">
        <f>Suma!N35</f>
        <v>10</v>
      </c>
      <c r="K72">
        <f t="shared" si="2"/>
        <v>100</v>
      </c>
      <c r="L72" s="2">
        <f>Suma!N35</f>
        <v>10</v>
      </c>
    </row>
    <row r="73" spans="1:12" outlineLevel="2" x14ac:dyDescent="0.2">
      <c r="A73" s="2" t="str">
        <f>Suma!O126</f>
        <v>Muži C do 54 let 10km</v>
      </c>
      <c r="B73" s="2">
        <f>Suma!L126</f>
        <v>45</v>
      </c>
      <c r="C73" s="2">
        <f>Suma!B126</f>
        <v>55</v>
      </c>
      <c r="D73" s="2" t="str">
        <f>Suma!D126</f>
        <v>Jaroslav</v>
      </c>
      <c r="E73" s="2" t="str">
        <f>Suma!E126</f>
        <v>Mžourek</v>
      </c>
      <c r="F73" s="2" t="str">
        <f>Suma!G126</f>
        <v>CZ</v>
      </c>
      <c r="G73" s="2" t="str">
        <f>Suma!H126</f>
        <v>VÁLEČCI</v>
      </c>
      <c r="H73" s="3">
        <f>IF(Suma!J126=959590,"bez času",Suma!J126)</f>
        <v>57590</v>
      </c>
      <c r="I73" s="2">
        <f>Suma!M126</f>
        <v>1970</v>
      </c>
      <c r="J73" s="2">
        <f>Suma!N126</f>
        <v>10</v>
      </c>
      <c r="K73">
        <f t="shared" si="2"/>
        <v>100</v>
      </c>
      <c r="L73" s="2">
        <f>Suma!N126</f>
        <v>10</v>
      </c>
    </row>
    <row r="74" spans="1:12" outlineLevel="2" x14ac:dyDescent="0.2">
      <c r="A74" s="2" t="str">
        <f>Suma!O37</f>
        <v>Muži C do 54 let 10km</v>
      </c>
      <c r="B74" s="2">
        <f>Suma!L37</f>
        <v>59</v>
      </c>
      <c r="C74" s="2">
        <f>Suma!B37</f>
        <v>139</v>
      </c>
      <c r="D74" s="2" t="str">
        <f>Suma!D37</f>
        <v>Grzegorz</v>
      </c>
      <c r="E74" s="2" t="str">
        <f>Suma!E37</f>
        <v>Radomski</v>
      </c>
      <c r="F74" s="2" t="str">
        <f>Suma!G37</f>
        <v>PL</v>
      </c>
      <c r="G74" s="2" t="str">
        <f>Suma!H37</f>
        <v>LECMICI ZIELONKA</v>
      </c>
      <c r="H74" s="3">
        <f>IF(Suma!J37=959590,"bez času",Suma!J37)</f>
        <v>100480</v>
      </c>
      <c r="I74" s="2">
        <f>Suma!M37</f>
        <v>1963</v>
      </c>
      <c r="J74" s="2">
        <f>Suma!N37</f>
        <v>10</v>
      </c>
      <c r="K74">
        <f t="shared" si="2"/>
        <v>100</v>
      </c>
      <c r="L74" s="2">
        <f>Suma!N37</f>
        <v>10</v>
      </c>
    </row>
    <row r="75" spans="1:12" outlineLevel="2" x14ac:dyDescent="0.2">
      <c r="A75" s="2" t="str">
        <f>Suma!O122</f>
        <v>Muži C do 54 let 10km</v>
      </c>
      <c r="B75" s="2">
        <f>Suma!L122</f>
        <v>60</v>
      </c>
      <c r="C75" s="2">
        <f>Suma!B122</f>
        <v>184</v>
      </c>
      <c r="D75" s="2" t="str">
        <f>Suma!D122</f>
        <v>Oldřich</v>
      </c>
      <c r="E75" s="2" t="str">
        <f>Suma!E122</f>
        <v>Werner</v>
      </c>
      <c r="F75" s="2" t="str">
        <f>Suma!G122</f>
        <v>CZ</v>
      </c>
      <c r="G75" s="2" t="str">
        <f>Suma!H122</f>
        <v>NONE</v>
      </c>
      <c r="H75" s="3">
        <f>IF(Suma!J122=959590,"bez času",Suma!J122)</f>
        <v>100590</v>
      </c>
      <c r="I75" s="2">
        <f>Suma!M122</f>
        <v>1964</v>
      </c>
      <c r="J75" s="2">
        <f>Suma!N122</f>
        <v>10</v>
      </c>
      <c r="K75">
        <f t="shared" si="2"/>
        <v>100</v>
      </c>
      <c r="L75" s="2">
        <f>Suma!N122</f>
        <v>10</v>
      </c>
    </row>
    <row r="76" spans="1:12" outlineLevel="2" x14ac:dyDescent="0.2">
      <c r="A76" s="2" t="str">
        <f>Suma!O119</f>
        <v>Muži C do 54 let 10km</v>
      </c>
      <c r="B76" s="2">
        <f>Suma!L119</f>
        <v>61</v>
      </c>
      <c r="C76" s="2">
        <f>Suma!B119</f>
        <v>175</v>
      </c>
      <c r="D76" s="2" t="str">
        <f>Suma!D119</f>
        <v>Luboš</v>
      </c>
      <c r="E76" s="2" t="str">
        <f>Suma!E119</f>
        <v>Matějíček</v>
      </c>
      <c r="F76" s="2" t="str">
        <f>Suma!G119</f>
        <v>CZ</v>
      </c>
      <c r="G76" s="2" t="str">
        <f>Suma!H119</f>
        <v>HOVRCH</v>
      </c>
      <c r="H76" s="3">
        <f>IF(Suma!J119=959590,"bez času",Suma!J119)</f>
        <v>101040</v>
      </c>
      <c r="I76" s="2">
        <f>Suma!M119</f>
        <v>1962</v>
      </c>
      <c r="J76" s="2">
        <f>Suma!N119</f>
        <v>10</v>
      </c>
      <c r="K76">
        <f t="shared" si="2"/>
        <v>100</v>
      </c>
      <c r="L76" s="2">
        <f>Suma!N119</f>
        <v>10</v>
      </c>
    </row>
    <row r="77" spans="1:12" outlineLevel="2" x14ac:dyDescent="0.2">
      <c r="A77" s="2" t="str">
        <f>Suma!O81</f>
        <v>Muži C do 54 let 10km</v>
      </c>
      <c r="B77" s="2">
        <f>Suma!L81</f>
        <v>62</v>
      </c>
      <c r="C77" s="2">
        <f>Suma!B81</f>
        <v>88</v>
      </c>
      <c r="D77" s="2" t="str">
        <f>Suma!D81</f>
        <v>Mirosław</v>
      </c>
      <c r="E77" s="2" t="str">
        <f>Suma!E81</f>
        <v>Magiera</v>
      </c>
      <c r="F77" s="2" t="str">
        <f>Suma!G81</f>
        <v>PL</v>
      </c>
      <c r="G77" s="2" t="str">
        <f>Suma!H81</f>
        <v>FAURECIA STOOR</v>
      </c>
      <c r="H77" s="3">
        <f>IF(Suma!J81=959590,"bez času",Suma!J81)</f>
        <v>101160</v>
      </c>
      <c r="I77" s="2">
        <f>Suma!M81</f>
        <v>1963</v>
      </c>
      <c r="J77" s="2">
        <f>Suma!N81</f>
        <v>10</v>
      </c>
      <c r="K77">
        <f t="shared" si="2"/>
        <v>100</v>
      </c>
      <c r="L77" s="2">
        <f>Suma!N81</f>
        <v>10</v>
      </c>
    </row>
    <row r="78" spans="1:12" outlineLevel="2" x14ac:dyDescent="0.2">
      <c r="A78" s="2" t="str">
        <f>Suma!O25</f>
        <v>Muži C do 54 let 10km</v>
      </c>
      <c r="B78" s="2">
        <f>Suma!L25</f>
        <v>65</v>
      </c>
      <c r="C78" s="2">
        <f>Suma!B25</f>
        <v>124</v>
      </c>
      <c r="D78" s="2" t="str">
        <f>Suma!D25</f>
        <v>Bogumił</v>
      </c>
      <c r="E78" s="2" t="str">
        <f>Suma!E25</f>
        <v>Zieliński</v>
      </c>
      <c r="F78" s="2" t="str">
        <f>Suma!G25</f>
        <v>PL</v>
      </c>
      <c r="G78" s="2" t="str">
        <f>Suma!H25</f>
        <v>GRUPA BIEGÓRA MIEROSZÓW</v>
      </c>
      <c r="H78" s="3">
        <f>IF(Suma!J25=959590,"bez času",Suma!J25)</f>
        <v>101418</v>
      </c>
      <c r="I78" s="2">
        <f>Suma!M25</f>
        <v>1963</v>
      </c>
      <c r="J78" s="2">
        <f>Suma!N25</f>
        <v>10</v>
      </c>
      <c r="K78">
        <f t="shared" si="2"/>
        <v>100</v>
      </c>
      <c r="L78" s="2">
        <f>Suma!N25</f>
        <v>10</v>
      </c>
    </row>
    <row r="79" spans="1:12" outlineLevel="2" x14ac:dyDescent="0.2">
      <c r="A79" s="2" t="str">
        <f>Suma!O76</f>
        <v>Muži C do 54 let 10km</v>
      </c>
      <c r="B79" s="2">
        <f>Suma!L76</f>
        <v>76</v>
      </c>
      <c r="C79" s="2">
        <f>Suma!B76</f>
        <v>100</v>
      </c>
      <c r="D79" s="2" t="str">
        <f>Suma!D76</f>
        <v>Stanisław</v>
      </c>
      <c r="E79" s="2" t="str">
        <f>Suma!E76</f>
        <v>Kurnyta</v>
      </c>
      <c r="F79" s="2" t="str">
        <f>Suma!G76</f>
        <v>PL</v>
      </c>
      <c r="G79" s="2" t="str">
        <f>Suma!H76</f>
        <v>TEMMPO</v>
      </c>
      <c r="H79" s="3">
        <f>IF(Suma!J76=959590,"bez času",Suma!J76)</f>
        <v>105340</v>
      </c>
      <c r="I79" s="2">
        <f>Suma!M76</f>
        <v>1969</v>
      </c>
      <c r="J79" s="2">
        <f>Suma!N76</f>
        <v>10</v>
      </c>
      <c r="K79">
        <f t="shared" si="2"/>
        <v>100</v>
      </c>
      <c r="L79" s="2">
        <f>Suma!N76</f>
        <v>10</v>
      </c>
    </row>
    <row r="80" spans="1:12" outlineLevel="2" x14ac:dyDescent="0.2">
      <c r="A80" s="2" t="str">
        <f>Suma!O99</f>
        <v>Muži C do 54 let 10km</v>
      </c>
      <c r="B80" s="2">
        <f>Suma!L99</f>
        <v>80</v>
      </c>
      <c r="C80" s="2">
        <f>Suma!B99</f>
        <v>71</v>
      </c>
      <c r="D80" s="2" t="str">
        <f>Suma!D99</f>
        <v>Alewander</v>
      </c>
      <c r="E80" s="2" t="str">
        <f>Suma!E99</f>
        <v>Kowazsul</v>
      </c>
      <c r="F80" s="2" t="str">
        <f>Suma!G99</f>
        <v>PL</v>
      </c>
      <c r="G80" s="2" t="str">
        <f>Suma!H99</f>
        <v>SZCZAWNORUN</v>
      </c>
      <c r="H80" s="3">
        <f>IF(Suma!J99=959590,"bez času",Suma!J99)</f>
        <v>106270</v>
      </c>
      <c r="I80" s="2">
        <f>Suma!M99</f>
        <v>1963</v>
      </c>
      <c r="J80" s="2">
        <f>Suma!N99</f>
        <v>10</v>
      </c>
      <c r="K80">
        <f t="shared" si="2"/>
        <v>100</v>
      </c>
      <c r="L80" s="2">
        <f>Suma!N99</f>
        <v>10</v>
      </c>
    </row>
    <row r="81" spans="1:12" outlineLevel="2" x14ac:dyDescent="0.2">
      <c r="A81" s="2" t="str">
        <f>Suma!O125</f>
        <v>Muži C do 54 let 10km</v>
      </c>
      <c r="B81" s="2">
        <f>Suma!L125</f>
        <v>81</v>
      </c>
      <c r="C81" s="2">
        <f>Suma!B125</f>
        <v>92</v>
      </c>
      <c r="D81" s="2" t="str">
        <f>Suma!D125</f>
        <v>Vít</v>
      </c>
      <c r="E81" s="2" t="str">
        <f>Suma!E125</f>
        <v>Maťha</v>
      </c>
      <c r="F81" s="2" t="str">
        <f>Suma!G125</f>
        <v>CZ</v>
      </c>
      <c r="G81" s="2" t="str">
        <f>Suma!H125</f>
        <v>LOSAN TEPLICE</v>
      </c>
      <c r="H81" s="3">
        <f>IF(Suma!J125=959590,"bez času",Suma!J125)</f>
        <v>107320</v>
      </c>
      <c r="I81" s="2">
        <f>Suma!M125</f>
        <v>1969</v>
      </c>
      <c r="J81" s="2">
        <f>Suma!N125</f>
        <v>10</v>
      </c>
      <c r="K81">
        <f t="shared" si="2"/>
        <v>100</v>
      </c>
      <c r="L81" s="2">
        <f>Suma!N125</f>
        <v>10</v>
      </c>
    </row>
    <row r="82" spans="1:12" outlineLevel="2" x14ac:dyDescent="0.2">
      <c r="A82" s="2" t="str">
        <f>Suma!O5</f>
        <v>Muži C do 54 let 10km</v>
      </c>
      <c r="B82" s="2">
        <f>Suma!L5</f>
        <v>91</v>
      </c>
      <c r="C82" s="2">
        <f>Suma!B5</f>
        <v>106</v>
      </c>
      <c r="D82" s="2" t="str">
        <f>Suma!D5</f>
        <v>Milan</v>
      </c>
      <c r="E82" s="2" t="str">
        <f>Suma!E5</f>
        <v>Moník</v>
      </c>
      <c r="F82" s="2" t="str">
        <f>Suma!G5</f>
        <v>CZ</v>
      </c>
      <c r="G82" s="2" t="str">
        <f>Suma!H5</f>
        <v>MT SMIŘICE</v>
      </c>
      <c r="H82" s="3">
        <f>IF(Suma!J5=959590,"bez času",Suma!J5)</f>
        <v>112500</v>
      </c>
      <c r="I82" s="2">
        <f>Suma!M5</f>
        <v>1969</v>
      </c>
      <c r="J82" s="2">
        <f>Suma!N5</f>
        <v>10</v>
      </c>
      <c r="K82">
        <f t="shared" si="2"/>
        <v>100</v>
      </c>
      <c r="L82" s="2">
        <f>Suma!N5</f>
        <v>10</v>
      </c>
    </row>
    <row r="83" spans="1:12" outlineLevel="2" x14ac:dyDescent="0.2">
      <c r="A83" s="2" t="str">
        <f>Suma!O110</f>
        <v>Muži C do 54 let 10km</v>
      </c>
      <c r="B83" s="2">
        <f>Suma!L110</f>
        <v>93</v>
      </c>
      <c r="C83" s="2">
        <f>Suma!B110</f>
        <v>42</v>
      </c>
      <c r="D83" s="2" t="str">
        <f>Suma!D110</f>
        <v>Wiesław</v>
      </c>
      <c r="E83" s="2" t="str">
        <f>Suma!E110</f>
        <v>Zalas</v>
      </c>
      <c r="F83" s="2" t="str">
        <f>Suma!G110</f>
        <v>PL</v>
      </c>
      <c r="G83" s="2" t="str">
        <f>Suma!H110</f>
        <v>NONE</v>
      </c>
      <c r="H83" s="3">
        <f>IF(Suma!J110=959590,"bez času",Suma!J110)</f>
        <v>119200</v>
      </c>
      <c r="I83" s="2">
        <f>Suma!M110</f>
        <v>1964</v>
      </c>
      <c r="J83" s="2">
        <f>Suma!N110</f>
        <v>10</v>
      </c>
      <c r="K83">
        <f t="shared" si="2"/>
        <v>100</v>
      </c>
      <c r="L83" s="2">
        <f>Suma!N110</f>
        <v>10</v>
      </c>
    </row>
    <row r="84" spans="1:12" outlineLevel="1" x14ac:dyDescent="0.2">
      <c r="A84" s="6" t="s">
        <v>67</v>
      </c>
      <c r="B84" s="2"/>
      <c r="C84" s="2"/>
      <c r="D84" s="2"/>
      <c r="E84" s="2"/>
      <c r="F84" s="2"/>
      <c r="G84" s="2"/>
      <c r="I84" s="5">
        <f>SUBTOTAL(3,I85:I97)</f>
        <v>13</v>
      </c>
      <c r="J84" s="2"/>
      <c r="L84" s="2"/>
    </row>
    <row r="85" spans="1:12" outlineLevel="2" x14ac:dyDescent="0.2">
      <c r="A85" s="2" t="str">
        <f>Suma!O49</f>
        <v>Muži D do 64 let 10km</v>
      </c>
      <c r="B85" s="2">
        <f>Suma!L49</f>
        <v>14</v>
      </c>
      <c r="C85" s="2">
        <f>Suma!B49</f>
        <v>154</v>
      </c>
      <c r="D85" s="2" t="str">
        <f>Suma!D49</f>
        <v>Marek</v>
      </c>
      <c r="E85" s="2" t="str">
        <f>Suma!E49</f>
        <v>Henczka</v>
      </c>
      <c r="F85" s="2" t="str">
        <f>Suma!G49</f>
        <v>PL</v>
      </c>
      <c r="G85" s="2" t="str">
        <f>Suma!H49</f>
        <v>WKB PODZAMCZE</v>
      </c>
      <c r="H85" s="3">
        <f>IF(Suma!J49=959590,"bez času",Suma!J49)</f>
        <v>49460</v>
      </c>
      <c r="I85" s="2">
        <f>Suma!M49</f>
        <v>1957</v>
      </c>
      <c r="J85" s="2">
        <f>Suma!N49</f>
        <v>11</v>
      </c>
      <c r="K85">
        <f t="shared" ref="K85:K97" si="3">IF(J85&lt;50,J85*10,(J85-50)*10+1)</f>
        <v>110</v>
      </c>
      <c r="L85" s="2">
        <f>Suma!N49</f>
        <v>11</v>
      </c>
    </row>
    <row r="86" spans="1:12" outlineLevel="2" x14ac:dyDescent="0.2">
      <c r="A86" s="2" t="str">
        <f>Suma!O115</f>
        <v>Muži D do 64 let 10km</v>
      </c>
      <c r="B86" s="2">
        <f>Suma!L115</f>
        <v>27</v>
      </c>
      <c r="C86" s="2">
        <f>Suma!B115</f>
        <v>158</v>
      </c>
      <c r="D86" s="2" t="str">
        <f>Suma!D115</f>
        <v>Vladimír</v>
      </c>
      <c r="E86" s="2" t="str">
        <f>Suma!E115</f>
        <v>Vacarda</v>
      </c>
      <c r="F86" s="2" t="str">
        <f>Suma!G115</f>
        <v>CZ</v>
      </c>
      <c r="G86" s="2" t="str">
        <f>Suma!H115</f>
        <v>ELEVEN RUN TEAM</v>
      </c>
      <c r="H86" s="3">
        <f>IF(Suma!J115=959590,"bez času",Suma!J115)</f>
        <v>52290</v>
      </c>
      <c r="I86" s="2">
        <f>Suma!M115</f>
        <v>1959</v>
      </c>
      <c r="J86" s="2">
        <f>Suma!N115</f>
        <v>11</v>
      </c>
      <c r="K86">
        <f t="shared" si="3"/>
        <v>110</v>
      </c>
      <c r="L86" s="2">
        <f>Suma!N115</f>
        <v>11</v>
      </c>
    </row>
    <row r="87" spans="1:12" outlineLevel="2" x14ac:dyDescent="0.2">
      <c r="A87" s="2" t="str">
        <f>Suma!O75</f>
        <v>Muži D do 64 let 10km</v>
      </c>
      <c r="B87" s="2">
        <f>Suma!L75</f>
        <v>31</v>
      </c>
      <c r="C87" s="2">
        <f>Suma!B75</f>
        <v>200</v>
      </c>
      <c r="D87" s="2" t="str">
        <f>Suma!D75</f>
        <v>Ryszard</v>
      </c>
      <c r="E87" s="2" t="str">
        <f>Suma!E75</f>
        <v>Gurgul</v>
      </c>
      <c r="F87" s="2" t="str">
        <f>Suma!G75</f>
        <v>PL</v>
      </c>
      <c r="G87" s="2" t="str">
        <f>Suma!H75</f>
        <v>WKB</v>
      </c>
      <c r="H87" s="3">
        <f>IF(Suma!J75=959590,"bez času",Suma!J75)</f>
        <v>53250</v>
      </c>
      <c r="I87" s="2">
        <f>Suma!M75</f>
        <v>1955</v>
      </c>
      <c r="J87" s="2">
        <f>Suma!N75</f>
        <v>11</v>
      </c>
      <c r="K87">
        <f t="shared" si="3"/>
        <v>110</v>
      </c>
      <c r="L87" s="2">
        <f>Suma!N75</f>
        <v>11</v>
      </c>
    </row>
    <row r="88" spans="1:12" outlineLevel="2" x14ac:dyDescent="0.2">
      <c r="A88" s="2" t="str">
        <f>Suma!O121</f>
        <v>Muži D do 64 let 10km</v>
      </c>
      <c r="B88" s="2">
        <f>Suma!L121</f>
        <v>32</v>
      </c>
      <c r="C88" s="2">
        <f>Suma!B121</f>
        <v>166</v>
      </c>
      <c r="D88" s="2" t="str">
        <f>Suma!D121</f>
        <v>Vítězslav</v>
      </c>
      <c r="E88" s="2" t="str">
        <f>Suma!E121</f>
        <v>Šolc</v>
      </c>
      <c r="F88" s="2" t="str">
        <f>Suma!G121</f>
        <v>CZ</v>
      </c>
      <c r="G88" s="2" t="str">
        <f>Suma!H121</f>
        <v>BKL MACHOV</v>
      </c>
      <c r="H88" s="3">
        <f>IF(Suma!J121=959590,"bez času",Suma!J121)</f>
        <v>53290</v>
      </c>
      <c r="I88" s="2">
        <f>Suma!M121</f>
        <v>1957</v>
      </c>
      <c r="J88" s="2">
        <f>Suma!N121</f>
        <v>11</v>
      </c>
      <c r="K88">
        <f t="shared" si="3"/>
        <v>110</v>
      </c>
      <c r="L88" s="2">
        <f>Suma!N121</f>
        <v>11</v>
      </c>
    </row>
    <row r="89" spans="1:12" outlineLevel="2" x14ac:dyDescent="0.2">
      <c r="A89" s="2" t="str">
        <f>Suma!O104</f>
        <v>Muži D do 64 let 10km</v>
      </c>
      <c r="B89" s="2">
        <f>Suma!L104</f>
        <v>49</v>
      </c>
      <c r="C89" s="2">
        <f>Suma!B104</f>
        <v>60</v>
      </c>
      <c r="D89" s="2" t="str">
        <f>Suma!D104</f>
        <v>Ryzsard</v>
      </c>
      <c r="E89" s="2" t="str">
        <f>Suma!E104</f>
        <v>Nesterewicz</v>
      </c>
      <c r="F89" s="2" t="str">
        <f>Suma!G104</f>
        <v>PL</v>
      </c>
      <c r="G89" s="2" t="str">
        <f>Suma!H104</f>
        <v>NIEZBZEWOW</v>
      </c>
      <c r="H89" s="3">
        <f>IF(Suma!J104=959590,"bez času",Suma!J104)</f>
        <v>58340</v>
      </c>
      <c r="I89" s="2">
        <f>Suma!M104</f>
        <v>1954</v>
      </c>
      <c r="J89" s="2">
        <f>Suma!N104</f>
        <v>11</v>
      </c>
      <c r="K89">
        <f t="shared" si="3"/>
        <v>110</v>
      </c>
      <c r="L89" s="2">
        <f>Suma!N104</f>
        <v>11</v>
      </c>
    </row>
    <row r="90" spans="1:12" outlineLevel="2" x14ac:dyDescent="0.2">
      <c r="A90" s="2" t="str">
        <f>Suma!O13</f>
        <v>Muži D do 64 let 10km</v>
      </c>
      <c r="B90" s="2">
        <f>Suma!L13</f>
        <v>54</v>
      </c>
      <c r="C90" s="2">
        <f>Suma!B13</f>
        <v>128</v>
      </c>
      <c r="D90" s="2" t="str">
        <f>Suma!D13</f>
        <v>Andrzej</v>
      </c>
      <c r="E90" s="2" t="str">
        <f>Suma!E13</f>
        <v>Kubiełewicz</v>
      </c>
      <c r="F90" s="2" t="str">
        <f>Suma!G13</f>
        <v>PL</v>
      </c>
      <c r="G90" s="2" t="str">
        <f>Suma!H13</f>
        <v>KAMIENO-GORSKA GRUPA</v>
      </c>
      <c r="H90" s="3">
        <f>IF(Suma!J13=959590,"bez času",Suma!J13)</f>
        <v>59500</v>
      </c>
      <c r="I90" s="2">
        <f>Suma!M13</f>
        <v>1956</v>
      </c>
      <c r="J90" s="2">
        <f>Suma!N13</f>
        <v>11</v>
      </c>
      <c r="K90">
        <f t="shared" si="3"/>
        <v>110</v>
      </c>
      <c r="L90" s="2">
        <f>Suma!N13</f>
        <v>11</v>
      </c>
    </row>
    <row r="91" spans="1:12" outlineLevel="2" x14ac:dyDescent="0.2">
      <c r="A91" s="2" t="str">
        <f>Suma!O127</f>
        <v>Muži D do 64 let 10km</v>
      </c>
      <c r="B91" s="2">
        <f>Suma!L127</f>
        <v>55</v>
      </c>
      <c r="C91" s="2">
        <f>Suma!B127</f>
        <v>53</v>
      </c>
      <c r="D91" s="2" t="str">
        <f>Suma!D127</f>
        <v>Miloš</v>
      </c>
      <c r="E91" s="2" t="str">
        <f>Suma!E127</f>
        <v>Stupka</v>
      </c>
      <c r="F91" s="2" t="str">
        <f>Suma!G127</f>
        <v>CZ</v>
      </c>
      <c r="G91" s="2" t="str">
        <f>Suma!H127</f>
        <v>NONE</v>
      </c>
      <c r="H91" s="3">
        <f>IF(Suma!J127=959590,"bez času",Suma!J127)</f>
        <v>59550</v>
      </c>
      <c r="I91" s="2">
        <f>Suma!M127</f>
        <v>1960</v>
      </c>
      <c r="J91" s="2">
        <f>Suma!N127</f>
        <v>11</v>
      </c>
      <c r="K91">
        <f t="shared" si="3"/>
        <v>110</v>
      </c>
      <c r="L91" s="2">
        <f>Suma!N127</f>
        <v>11</v>
      </c>
    </row>
    <row r="92" spans="1:12" outlineLevel="2" x14ac:dyDescent="0.2">
      <c r="A92" s="2" t="str">
        <f>Suma!O73</f>
        <v>Muži D do 64 let 10km</v>
      </c>
      <c r="B92" s="2">
        <f>Suma!L73</f>
        <v>57</v>
      </c>
      <c r="C92" s="2">
        <f>Suma!B73</f>
        <v>198</v>
      </c>
      <c r="D92" s="2" t="str">
        <f>Suma!D73</f>
        <v>Kazimierz</v>
      </c>
      <c r="E92" s="2" t="str">
        <f>Suma!E73</f>
        <v>Kaczuga</v>
      </c>
      <c r="F92" s="2" t="str">
        <f>Suma!G73</f>
        <v>PL</v>
      </c>
      <c r="G92" s="2" t="str">
        <f>Suma!H73</f>
        <v>DĘBY</v>
      </c>
      <c r="H92" s="3">
        <f>IF(Suma!J73=959590,"bez času",Suma!J73)</f>
        <v>100320</v>
      </c>
      <c r="I92" s="2">
        <f>Suma!M73</f>
        <v>1955</v>
      </c>
      <c r="J92" s="2">
        <f>Suma!N73</f>
        <v>11</v>
      </c>
      <c r="K92">
        <f t="shared" si="3"/>
        <v>110</v>
      </c>
      <c r="L92" s="2">
        <f>Suma!N73</f>
        <v>11</v>
      </c>
    </row>
    <row r="93" spans="1:12" outlineLevel="2" x14ac:dyDescent="0.2">
      <c r="A93" s="2" t="str">
        <f>Suma!O70</f>
        <v>Muži D do 64 let 10km</v>
      </c>
      <c r="B93" s="2">
        <f>Suma!L70</f>
        <v>69</v>
      </c>
      <c r="C93" s="2">
        <f>Suma!B70</f>
        <v>195</v>
      </c>
      <c r="D93" s="2" t="str">
        <f>Suma!D70</f>
        <v>Eugeniusz</v>
      </c>
      <c r="E93" s="2" t="str">
        <f>Suma!E70</f>
        <v>Marcinowski</v>
      </c>
      <c r="F93" s="2" t="str">
        <f>Suma!G70</f>
        <v>PL</v>
      </c>
      <c r="G93" s="2" t="str">
        <f>Suma!H70</f>
        <v>LINCOL BIELAWA</v>
      </c>
      <c r="H93" s="3">
        <f>IF(Suma!J70=959590,"bez času",Suma!J70)</f>
        <v>102490</v>
      </c>
      <c r="I93" s="2">
        <f>Suma!M70</f>
        <v>1956</v>
      </c>
      <c r="J93" s="2">
        <f>Suma!N70</f>
        <v>11</v>
      </c>
      <c r="K93">
        <f t="shared" si="3"/>
        <v>110</v>
      </c>
      <c r="L93" s="2">
        <f>Suma!N70</f>
        <v>11</v>
      </c>
    </row>
    <row r="94" spans="1:12" outlineLevel="2" x14ac:dyDescent="0.2">
      <c r="A94" s="2" t="str">
        <f>Suma!O74</f>
        <v>Muži D do 64 let 10km</v>
      </c>
      <c r="B94" s="2">
        <f>Suma!L74</f>
        <v>78</v>
      </c>
      <c r="C94" s="2">
        <f>Suma!B74</f>
        <v>199</v>
      </c>
      <c r="D94" s="2" t="str">
        <f>Suma!D74</f>
        <v>Waldemar</v>
      </c>
      <c r="E94" s="2" t="str">
        <f>Suma!E74</f>
        <v>Bobrowski</v>
      </c>
      <c r="F94" s="2" t="str">
        <f>Suma!G74</f>
        <v>PL</v>
      </c>
      <c r="G94" s="2" t="str">
        <f>Suma!H74</f>
        <v>GRUPA BIEGOWA MIEROSZÓW</v>
      </c>
      <c r="H94" s="3">
        <f>IF(Suma!J74=959590,"bez času",Suma!J74)</f>
        <v>105522</v>
      </c>
      <c r="I94" s="2">
        <f>Suma!M74</f>
        <v>1956</v>
      </c>
      <c r="J94" s="2">
        <f>Suma!N74</f>
        <v>11</v>
      </c>
      <c r="K94">
        <f t="shared" si="3"/>
        <v>110</v>
      </c>
      <c r="L94" s="2">
        <f>Suma!N74</f>
        <v>11</v>
      </c>
    </row>
    <row r="95" spans="1:12" outlineLevel="2" x14ac:dyDescent="0.2">
      <c r="A95" s="2" t="str">
        <f>Suma!O113</f>
        <v>Muži D do 64 let 10km</v>
      </c>
      <c r="B95" s="2">
        <f>Suma!L113</f>
        <v>84</v>
      </c>
      <c r="C95" s="2">
        <f>Suma!B113</f>
        <v>180</v>
      </c>
      <c r="D95" s="2" t="str">
        <f>Suma!D113</f>
        <v>Oldřich</v>
      </c>
      <c r="E95" s="2" t="str">
        <f>Suma!E113</f>
        <v>Rücker</v>
      </c>
      <c r="F95" s="2" t="str">
        <f>Suma!G113</f>
        <v>CZ</v>
      </c>
      <c r="G95" s="2" t="str">
        <f>Suma!H113</f>
        <v>BONBON LHOTA</v>
      </c>
      <c r="H95" s="3">
        <f>IF(Suma!J113=959590,"bez času",Suma!J113)</f>
        <v>108190</v>
      </c>
      <c r="I95" s="2">
        <f>Suma!M113</f>
        <v>1955</v>
      </c>
      <c r="J95" s="2">
        <f>Suma!N113</f>
        <v>11</v>
      </c>
      <c r="K95">
        <f t="shared" si="3"/>
        <v>110</v>
      </c>
      <c r="L95" s="2">
        <f>Suma!N113</f>
        <v>11</v>
      </c>
    </row>
    <row r="96" spans="1:12" outlineLevel="2" x14ac:dyDescent="0.2">
      <c r="A96" s="2" t="str">
        <f>Suma!O38</f>
        <v>Muži D do 64 let 10km</v>
      </c>
      <c r="B96" s="2">
        <f>Suma!L38</f>
        <v>88</v>
      </c>
      <c r="C96" s="2">
        <f>Suma!B38</f>
        <v>141</v>
      </c>
      <c r="D96" s="2" t="str">
        <f>Suma!D38</f>
        <v>Marek</v>
      </c>
      <c r="E96" s="2" t="str">
        <f>Suma!E38</f>
        <v>Pytkowski</v>
      </c>
      <c r="F96" s="2" t="str">
        <f>Suma!G38</f>
        <v>PL</v>
      </c>
      <c r="G96" s="2" t="str">
        <f>Suma!H38</f>
        <v>LECMICI ZIELONKA</v>
      </c>
      <c r="H96" s="3">
        <f>IF(Suma!J38=959590,"bez času",Suma!J38)</f>
        <v>109120</v>
      </c>
      <c r="I96" s="2">
        <f>Suma!M38</f>
        <v>1956</v>
      </c>
      <c r="J96" s="2">
        <f>Suma!N38</f>
        <v>11</v>
      </c>
      <c r="K96">
        <f t="shared" si="3"/>
        <v>110</v>
      </c>
      <c r="L96" s="2">
        <f>Suma!N38</f>
        <v>11</v>
      </c>
    </row>
    <row r="97" spans="1:12" outlineLevel="2" x14ac:dyDescent="0.2">
      <c r="A97" s="2" t="str">
        <f>Suma!O16</f>
        <v>Muži D do 64 let 10km</v>
      </c>
      <c r="B97" s="2">
        <f>Suma!L16</f>
        <v>13</v>
      </c>
      <c r="C97" s="2">
        <f>Suma!B16</f>
        <v>101</v>
      </c>
      <c r="D97" s="2" t="str">
        <f>Suma!D16</f>
        <v>Henryk</v>
      </c>
      <c r="E97" s="2" t="str">
        <f>Suma!E16</f>
        <v>Fortoński</v>
      </c>
      <c r="F97" s="2" t="str">
        <f>Suma!G16</f>
        <v>PL</v>
      </c>
      <c r="G97" s="2" t="str">
        <f>Suma!H16</f>
        <v>NONE</v>
      </c>
      <c r="H97" s="3">
        <f>IF(Suma!J16=959590,"bez času",Suma!J16)</f>
        <v>116250</v>
      </c>
      <c r="I97" s="2">
        <f>Suma!M16</f>
        <v>1957</v>
      </c>
      <c r="J97" s="2">
        <f>Suma!N16</f>
        <v>11</v>
      </c>
      <c r="K97">
        <f t="shared" si="3"/>
        <v>110</v>
      </c>
      <c r="L97" s="2">
        <f>Suma!N16</f>
        <v>11</v>
      </c>
    </row>
    <row r="98" spans="1:12" outlineLevel="1" x14ac:dyDescent="0.2">
      <c r="A98" s="6" t="s">
        <v>68</v>
      </c>
      <c r="B98" s="2"/>
      <c r="C98" s="2"/>
      <c r="D98" s="2"/>
      <c r="E98" s="2"/>
      <c r="F98" s="2"/>
      <c r="G98" s="2"/>
      <c r="I98" s="5">
        <f>SUBTOTAL(3,I99:I105)</f>
        <v>7</v>
      </c>
      <c r="J98" s="2"/>
      <c r="L98" s="2"/>
    </row>
    <row r="99" spans="1:12" outlineLevel="2" x14ac:dyDescent="0.2">
      <c r="A99" s="2" t="str">
        <f>Suma!O111</f>
        <v>Muži E do 74 let 10km</v>
      </c>
      <c r="B99" s="2">
        <f>Suma!L111</f>
        <v>1</v>
      </c>
      <c r="C99" s="2">
        <f>Suma!B111</f>
        <v>186</v>
      </c>
      <c r="D99" s="2" t="str">
        <f>Suma!D111</f>
        <v>Jiří</v>
      </c>
      <c r="E99" s="2" t="str">
        <f>Suma!E111</f>
        <v>Javůrek</v>
      </c>
      <c r="F99" s="2" t="str">
        <f>Suma!G111</f>
        <v>CZ</v>
      </c>
      <c r="G99" s="2" t="str">
        <f>Suma!H111</f>
        <v>MARATONSTAV ÚPICE</v>
      </c>
      <c r="H99" s="3">
        <f>IF(Suma!J111=959590,"bez času",Suma!J111)</f>
        <v>43330</v>
      </c>
      <c r="I99" s="2">
        <f>Suma!M111</f>
        <v>1948</v>
      </c>
      <c r="J99" s="2">
        <f>Suma!N111</f>
        <v>12</v>
      </c>
      <c r="K99">
        <f t="shared" ref="K99:K105" si="4">IF(J99&lt;50,J99*10,(J99-50)*10+1)</f>
        <v>120</v>
      </c>
      <c r="L99" s="2">
        <f>Suma!N111</f>
        <v>12</v>
      </c>
    </row>
    <row r="100" spans="1:12" outlineLevel="2" x14ac:dyDescent="0.2">
      <c r="A100" s="2" t="str">
        <f>Suma!O26</f>
        <v>Muži E do 74 let 10km</v>
      </c>
      <c r="B100" s="2">
        <f>Suma!L26</f>
        <v>5</v>
      </c>
      <c r="C100" s="2">
        <f>Suma!B26</f>
        <v>126</v>
      </c>
      <c r="D100" s="2" t="str">
        <f>Suma!D26</f>
        <v>Leszek</v>
      </c>
      <c r="E100" s="2" t="str">
        <f>Suma!E26</f>
        <v>Zajac</v>
      </c>
      <c r="F100" s="2" t="str">
        <f>Suma!G26</f>
        <v>PL</v>
      </c>
      <c r="G100" s="2" t="str">
        <f>Suma!H26</f>
        <v>NONE</v>
      </c>
      <c r="H100" s="3">
        <f>IF(Suma!J26=959590,"bez času",Suma!J26)</f>
        <v>46310</v>
      </c>
      <c r="I100" s="2">
        <f>Suma!M26</f>
        <v>1950</v>
      </c>
      <c r="J100" s="2">
        <f>Suma!N26</f>
        <v>12</v>
      </c>
      <c r="K100">
        <f t="shared" si="4"/>
        <v>120</v>
      </c>
      <c r="L100" s="2">
        <f>Suma!N26</f>
        <v>12</v>
      </c>
    </row>
    <row r="101" spans="1:12" outlineLevel="2" x14ac:dyDescent="0.2">
      <c r="A101" s="2" t="str">
        <f>Suma!O114</f>
        <v>Muži E do 74 let 10km</v>
      </c>
      <c r="B101" s="2">
        <f>Suma!L114</f>
        <v>12</v>
      </c>
      <c r="C101" s="2">
        <f>Suma!B114</f>
        <v>179</v>
      </c>
      <c r="D101" s="2" t="str">
        <f>Suma!D114</f>
        <v>Stanislav</v>
      </c>
      <c r="E101" s="2" t="str">
        <f>Suma!E114</f>
        <v>Groh</v>
      </c>
      <c r="F101" s="2" t="str">
        <f>Suma!G114</f>
        <v>CZ</v>
      </c>
      <c r="G101" s="2" t="str">
        <f>Suma!H114</f>
        <v>AC VRCHLABÍ</v>
      </c>
      <c r="H101" s="3">
        <f>IF(Suma!J114=959590,"bez času",Suma!J114)</f>
        <v>49197</v>
      </c>
      <c r="I101" s="2">
        <f>Suma!M114</f>
        <v>1946</v>
      </c>
      <c r="J101" s="2">
        <f>Suma!N114</f>
        <v>12</v>
      </c>
      <c r="K101">
        <f t="shared" si="4"/>
        <v>120</v>
      </c>
      <c r="L101" s="2">
        <f>Suma!N114</f>
        <v>12</v>
      </c>
    </row>
    <row r="102" spans="1:12" outlineLevel="2" x14ac:dyDescent="0.2">
      <c r="A102" s="2" t="str">
        <f>Suma!O9</f>
        <v>Muži E do 74 let 10km</v>
      </c>
      <c r="B102" s="2">
        <f>Suma!L9</f>
        <v>28</v>
      </c>
      <c r="C102" s="2">
        <f>Suma!B9</f>
        <v>112</v>
      </c>
      <c r="D102" s="2" t="str">
        <f>Suma!D9</f>
        <v>Matěj</v>
      </c>
      <c r="E102" s="2" t="str">
        <f>Suma!E9</f>
        <v>Jelínek</v>
      </c>
      <c r="F102" s="2" t="str">
        <f>Suma!G9</f>
        <v>CZ</v>
      </c>
      <c r="G102" s="2" t="str">
        <f>Suma!H9</f>
        <v>HVĚZDA PARDUBICE</v>
      </c>
      <c r="H102" s="3">
        <f>IF(Suma!J9=959590,"bez času",Suma!J9)</f>
        <v>53040</v>
      </c>
      <c r="I102" s="2">
        <f>Suma!M9</f>
        <v>1942</v>
      </c>
      <c r="J102" s="2">
        <f>Suma!N9</f>
        <v>12</v>
      </c>
      <c r="K102">
        <f t="shared" si="4"/>
        <v>120</v>
      </c>
      <c r="L102" s="2">
        <f>Suma!N9</f>
        <v>12</v>
      </c>
    </row>
    <row r="103" spans="1:12" outlineLevel="2" x14ac:dyDescent="0.2">
      <c r="A103" s="2" t="str">
        <f>Suma!O89</f>
        <v>Muži E do 74 let 10km</v>
      </c>
      <c r="B103" s="2">
        <f>Suma!L89</f>
        <v>34</v>
      </c>
      <c r="C103" s="2">
        <f>Suma!B89</f>
        <v>84</v>
      </c>
      <c r="D103" s="2" t="str">
        <f>Suma!D89</f>
        <v>Janusz</v>
      </c>
      <c r="E103" s="2" t="str">
        <f>Suma!E89</f>
        <v>Maczubowski</v>
      </c>
      <c r="F103" s="2" t="str">
        <f>Suma!G89</f>
        <v>PL</v>
      </c>
      <c r="G103" s="2" t="str">
        <f>Suma!H89</f>
        <v>OLDBOYS</v>
      </c>
      <c r="H103" s="3">
        <f>IF(Suma!J89=959590,"bez času",Suma!J89)</f>
        <v>54060</v>
      </c>
      <c r="I103" s="2">
        <f>Suma!M89</f>
        <v>1944</v>
      </c>
      <c r="J103" s="2">
        <f>Suma!N89</f>
        <v>12</v>
      </c>
      <c r="K103">
        <f t="shared" si="4"/>
        <v>120</v>
      </c>
      <c r="L103" s="2">
        <f>Suma!N89</f>
        <v>12</v>
      </c>
    </row>
    <row r="104" spans="1:12" outlineLevel="2" x14ac:dyDescent="0.2">
      <c r="A104" s="2" t="str">
        <f>Suma!O112</f>
        <v>Muži E do 74 let 10km</v>
      </c>
      <c r="B104" s="2">
        <f>Suma!L112</f>
        <v>35</v>
      </c>
      <c r="C104" s="2">
        <f>Suma!B112</f>
        <v>181</v>
      </c>
      <c r="D104" s="2" t="str">
        <f>Suma!D112</f>
        <v>Ludvík</v>
      </c>
      <c r="E104" s="2" t="str">
        <f>Suma!E112</f>
        <v>Šteinc</v>
      </c>
      <c r="F104" s="2" t="str">
        <f>Suma!G112</f>
        <v>CZ</v>
      </c>
      <c r="G104" s="2" t="str">
        <f>Suma!H112</f>
        <v>AC VRCHLABÍ</v>
      </c>
      <c r="H104" s="3">
        <f>IF(Suma!J112=959590,"bez času",Suma!J112)</f>
        <v>54290</v>
      </c>
      <c r="I104" s="2">
        <f>Suma!M112</f>
        <v>1941</v>
      </c>
      <c r="J104" s="2">
        <f>Suma!N112</f>
        <v>12</v>
      </c>
      <c r="K104">
        <f t="shared" si="4"/>
        <v>120</v>
      </c>
      <c r="L104" s="2">
        <f>Suma!N112</f>
        <v>12</v>
      </c>
    </row>
    <row r="105" spans="1:12" outlineLevel="2" x14ac:dyDescent="0.2">
      <c r="A105" s="2" t="str">
        <f>Suma!O64</f>
        <v>Muži E do 74 let 10km</v>
      </c>
      <c r="B105" s="2">
        <f>Suma!L64</f>
        <v>94</v>
      </c>
      <c r="C105" s="2">
        <f>Suma!B64</f>
        <v>176</v>
      </c>
      <c r="D105" s="2" t="str">
        <f>Suma!D64</f>
        <v>Janusz</v>
      </c>
      <c r="E105" s="2" t="str">
        <f>Suma!E64</f>
        <v>Szczubeł</v>
      </c>
      <c r="F105" s="2" t="str">
        <f>Suma!G64</f>
        <v>PL</v>
      </c>
      <c r="G105" s="2" t="str">
        <f>Suma!H64</f>
        <v>EMERYT</v>
      </c>
      <c r="H105" s="3">
        <f>IF(Suma!J64=959590,"bez času",Suma!J64)</f>
        <v>124247</v>
      </c>
      <c r="I105" s="2">
        <f>Suma!M64</f>
        <v>1949</v>
      </c>
      <c r="J105" s="2">
        <f>Suma!N64</f>
        <v>12</v>
      </c>
      <c r="K105">
        <f t="shared" si="4"/>
        <v>120</v>
      </c>
      <c r="L105" s="2">
        <f>Suma!N64</f>
        <v>12</v>
      </c>
    </row>
    <row r="106" spans="1:12" outlineLevel="1" x14ac:dyDescent="0.2">
      <c r="A106" s="6" t="s">
        <v>321</v>
      </c>
      <c r="B106" s="2"/>
      <c r="C106" s="2"/>
      <c r="D106" s="2"/>
      <c r="E106" s="2"/>
      <c r="F106" s="2"/>
      <c r="G106" s="2"/>
      <c r="I106" s="5">
        <f>SUBTOTAL(3,I107:I108)</f>
        <v>2</v>
      </c>
      <c r="J106" s="2"/>
      <c r="L106" s="2"/>
    </row>
    <row r="107" spans="1:12" outlineLevel="2" x14ac:dyDescent="0.2">
      <c r="A107" s="2" t="str">
        <f>Suma!O128</f>
        <v>Muži F od 75 let 10km</v>
      </c>
      <c r="B107" s="2">
        <f>Suma!L128</f>
        <v>37</v>
      </c>
      <c r="C107" s="2">
        <f>Suma!B128</f>
        <v>50</v>
      </c>
      <c r="D107" s="2" t="str">
        <f>Suma!D128</f>
        <v>Stanislav</v>
      </c>
      <c r="E107" s="2" t="str">
        <f>Suma!E128</f>
        <v>Doležal</v>
      </c>
      <c r="F107" s="2" t="str">
        <f>Suma!G128</f>
        <v>CZ</v>
      </c>
      <c r="G107" s="2" t="str">
        <f>Suma!H128</f>
        <v>BK PARDUBICE</v>
      </c>
      <c r="H107" s="3">
        <f>IF(Suma!J128=959590,"bez času",Suma!J128)</f>
        <v>55100</v>
      </c>
      <c r="I107" s="2">
        <f>Suma!M128</f>
        <v>1938</v>
      </c>
      <c r="J107" s="2">
        <f>Suma!N128</f>
        <v>13</v>
      </c>
      <c r="K107">
        <f>IF(J107&lt;50,J107*10,(J107-50)*10+1)</f>
        <v>130</v>
      </c>
      <c r="L107" s="2">
        <f>Suma!N128</f>
        <v>13</v>
      </c>
    </row>
    <row r="108" spans="1:12" outlineLevel="2" x14ac:dyDescent="0.2">
      <c r="A108" s="2" t="str">
        <f>Suma!O68</f>
        <v>Muži F od 75 let 10km</v>
      </c>
      <c r="B108" s="2">
        <f>Suma!L68</f>
        <v>85</v>
      </c>
      <c r="C108" s="2">
        <f>Suma!B68</f>
        <v>193</v>
      </c>
      <c r="D108" s="2" t="str">
        <f>Suma!D68</f>
        <v>Jozef</v>
      </c>
      <c r="E108" s="2" t="str">
        <f>Suma!E68</f>
        <v>żuk</v>
      </c>
      <c r="F108" s="2" t="str">
        <f>Suma!G68</f>
        <v>PL</v>
      </c>
      <c r="G108" s="2" t="str">
        <f>Suma!H68</f>
        <v>NONE</v>
      </c>
      <c r="H108" s="3">
        <f>IF(Suma!J68=959590,"bez času",Suma!J68)</f>
        <v>108430</v>
      </c>
      <c r="I108" s="2">
        <f>Suma!M68</f>
        <v>1940</v>
      </c>
      <c r="J108" s="2">
        <f>Suma!N68</f>
        <v>13</v>
      </c>
      <c r="K108">
        <f>IF(J108&lt;50,J108*10,(J108-50)*10+1)</f>
        <v>130</v>
      </c>
      <c r="L108" s="2">
        <f>Suma!N68</f>
        <v>13</v>
      </c>
    </row>
    <row r="109" spans="1:12" outlineLevel="1" x14ac:dyDescent="0.2">
      <c r="A109" s="6" t="s">
        <v>69</v>
      </c>
      <c r="B109" s="2"/>
      <c r="C109" s="2"/>
      <c r="D109" s="2"/>
      <c r="E109" s="2"/>
      <c r="F109" s="2"/>
      <c r="G109" s="2"/>
      <c r="I109" s="5">
        <f>SUBTOTAL(3,I110:I117)</f>
        <v>8</v>
      </c>
      <c r="J109" s="2"/>
      <c r="L109" s="2"/>
    </row>
    <row r="110" spans="1:12" outlineLevel="2" x14ac:dyDescent="0.2">
      <c r="A110" s="2" t="str">
        <f>Suma!O71</f>
        <v>Ženy A do 34 let 10km</v>
      </c>
      <c r="B110" s="2">
        <f>Suma!L71</f>
        <v>2</v>
      </c>
      <c r="C110" s="2">
        <f>Suma!B71</f>
        <v>196</v>
      </c>
      <c r="D110" s="2" t="str">
        <f>Suma!D71</f>
        <v>Alicija</v>
      </c>
      <c r="E110" s="2" t="str">
        <f>Suma!E71</f>
        <v>Kaucka</v>
      </c>
      <c r="F110" s="2" t="str">
        <f>Suma!G71</f>
        <v>PL</v>
      </c>
      <c r="G110" s="2" t="str">
        <f>Suma!H71</f>
        <v>LINCOL BIELAWA</v>
      </c>
      <c r="H110" s="3">
        <f>IF(Suma!J71=959590,"bez času",Suma!J71)</f>
        <v>44440</v>
      </c>
      <c r="I110" s="2">
        <f>Suma!M71</f>
        <v>1988</v>
      </c>
      <c r="J110" s="2">
        <f>Suma!N71</f>
        <v>58</v>
      </c>
      <c r="K110">
        <f t="shared" ref="K110:K117" si="5">IF(J110&lt;50,J110*10,(J110-50)*10+1)</f>
        <v>81</v>
      </c>
      <c r="L110" s="2">
        <f>Suma!N71</f>
        <v>58</v>
      </c>
    </row>
    <row r="111" spans="1:12" outlineLevel="2" x14ac:dyDescent="0.2">
      <c r="A111" s="2" t="str">
        <f>Suma!O44</f>
        <v>Ženy A do 34 let 10km</v>
      </c>
      <c r="B111" s="2">
        <f>Suma!L44</f>
        <v>3</v>
      </c>
      <c r="C111" s="2">
        <f>Suma!B44</f>
        <v>148</v>
      </c>
      <c r="D111" s="2" t="str">
        <f>Suma!D44</f>
        <v>Paulina</v>
      </c>
      <c r="E111" s="2" t="str">
        <f>Suma!E44</f>
        <v>Szarzyńska</v>
      </c>
      <c r="F111" s="2" t="str">
        <f>Suma!G44</f>
        <v>PL</v>
      </c>
      <c r="G111" s="2" t="str">
        <f>Suma!H44</f>
        <v>BIEGAJ W JEDLINIE</v>
      </c>
      <c r="H111" s="3">
        <f>IF(Suma!J44=959590,"bez času",Suma!J44)</f>
        <v>46210</v>
      </c>
      <c r="I111" s="2">
        <f>Suma!M44</f>
        <v>1985</v>
      </c>
      <c r="J111" s="2">
        <f>Suma!N44</f>
        <v>58</v>
      </c>
      <c r="K111">
        <f t="shared" si="5"/>
        <v>81</v>
      </c>
      <c r="L111" s="2">
        <f>Suma!N44</f>
        <v>58</v>
      </c>
    </row>
    <row r="112" spans="1:12" outlineLevel="2" x14ac:dyDescent="0.2">
      <c r="A112" s="2" t="str">
        <f>Suma!O101</f>
        <v>Ženy A do 34 let 10km</v>
      </c>
      <c r="B112" s="2">
        <f>Suma!L101</f>
        <v>6</v>
      </c>
      <c r="C112" s="2">
        <f>Suma!B101</f>
        <v>68</v>
      </c>
      <c r="D112" s="2" t="str">
        <f>Suma!D101</f>
        <v>Katarzyna</v>
      </c>
      <c r="E112" s="2" t="str">
        <f>Suma!E101</f>
        <v>Bawiec</v>
      </c>
      <c r="F112" s="2" t="str">
        <f>Suma!G101</f>
        <v>PL</v>
      </c>
      <c r="G112" s="2" t="str">
        <f>Suma!H101</f>
        <v>BIEGAJ-ZAPOBIEGAJ</v>
      </c>
      <c r="H112" s="3">
        <f>IF(Suma!J101=959590,"bez času",Suma!J101)</f>
        <v>48240</v>
      </c>
      <c r="I112" s="2">
        <f>Suma!M101</f>
        <v>1982</v>
      </c>
      <c r="J112" s="2">
        <f>Suma!N101</f>
        <v>58</v>
      </c>
      <c r="K112">
        <f t="shared" si="5"/>
        <v>81</v>
      </c>
      <c r="L112" s="2">
        <f>Suma!N101</f>
        <v>58</v>
      </c>
    </row>
    <row r="113" spans="1:12" outlineLevel="2" x14ac:dyDescent="0.2">
      <c r="A113" s="2" t="str">
        <f>Suma!O94</f>
        <v>Ženy A do 34 let 10km</v>
      </c>
      <c r="B113" s="2">
        <f>Suma!L94</f>
        <v>7</v>
      </c>
      <c r="C113" s="2">
        <f>Suma!B94</f>
        <v>78</v>
      </c>
      <c r="D113" s="2" t="str">
        <f>Suma!D94</f>
        <v>Joanna</v>
      </c>
      <c r="E113" s="2" t="str">
        <f>Suma!E94</f>
        <v>Woja</v>
      </c>
      <c r="F113" s="2" t="str">
        <f>Suma!G94</f>
        <v>PL</v>
      </c>
      <c r="G113" s="2" t="str">
        <f>Suma!H94</f>
        <v>NONE</v>
      </c>
      <c r="H113" s="3">
        <f>IF(Suma!J94=959590,"bez času",Suma!J94)</f>
        <v>49330</v>
      </c>
      <c r="I113" s="2">
        <f>Suma!M94</f>
        <v>1988</v>
      </c>
      <c r="J113" s="2">
        <f>Suma!N94</f>
        <v>58</v>
      </c>
      <c r="K113">
        <f t="shared" si="5"/>
        <v>81</v>
      </c>
      <c r="L113" s="2">
        <f>Suma!N94</f>
        <v>58</v>
      </c>
    </row>
    <row r="114" spans="1:12" outlineLevel="2" x14ac:dyDescent="0.2">
      <c r="A114" s="2" t="str">
        <f>Suma!O33</f>
        <v>Ženy A do 34 let 10km</v>
      </c>
      <c r="B114" s="2">
        <f>Suma!L33</f>
        <v>8</v>
      </c>
      <c r="C114" s="2">
        <f>Suma!B33</f>
        <v>165</v>
      </c>
      <c r="D114" s="2" t="str">
        <f>Suma!D33</f>
        <v>Izabela</v>
      </c>
      <c r="E114" s="2" t="str">
        <f>Suma!E33</f>
        <v>Bączyk</v>
      </c>
      <c r="F114" s="2" t="str">
        <f>Suma!G33</f>
        <v>PL</v>
      </c>
      <c r="G114" s="2" t="str">
        <f>Suma!H33</f>
        <v>NONE</v>
      </c>
      <c r="H114" s="3">
        <f>IF(Suma!J33=959590,"bez času",Suma!J33)</f>
        <v>49370</v>
      </c>
      <c r="I114" s="2">
        <f>Suma!M33</f>
        <v>1988</v>
      </c>
      <c r="J114" s="2">
        <f>Suma!N33</f>
        <v>58</v>
      </c>
      <c r="K114">
        <f t="shared" si="5"/>
        <v>81</v>
      </c>
      <c r="L114" s="2">
        <f>Suma!N33</f>
        <v>58</v>
      </c>
    </row>
    <row r="115" spans="1:12" outlineLevel="2" x14ac:dyDescent="0.2">
      <c r="A115" s="2" t="str">
        <f>Suma!O87</f>
        <v>Ženy A do 34 let 10km</v>
      </c>
      <c r="B115" s="2">
        <f>Suma!L87</f>
        <v>13</v>
      </c>
      <c r="C115" s="2">
        <f>Suma!B87</f>
        <v>86</v>
      </c>
      <c r="D115" s="2" t="str">
        <f>Suma!D87</f>
        <v>Iga</v>
      </c>
      <c r="E115" s="2" t="str">
        <f>Suma!E87</f>
        <v>Słwta</v>
      </c>
      <c r="F115" s="2" t="str">
        <f>Suma!G87</f>
        <v>PL</v>
      </c>
      <c r="G115" s="2" t="str">
        <f>Suma!H87</f>
        <v>BIEGOWA ŚWIDNICA</v>
      </c>
      <c r="H115" s="3">
        <f>IF(Suma!J87=959590,"bez času",Suma!J87)</f>
        <v>53430</v>
      </c>
      <c r="I115" s="2">
        <f>Suma!M87</f>
        <v>1985</v>
      </c>
      <c r="J115" s="2">
        <f>Suma!N87</f>
        <v>58</v>
      </c>
      <c r="K115">
        <f t="shared" si="5"/>
        <v>81</v>
      </c>
      <c r="L115" s="2">
        <f>Suma!N87</f>
        <v>58</v>
      </c>
    </row>
    <row r="116" spans="1:12" outlineLevel="2" x14ac:dyDescent="0.2">
      <c r="A116" s="2" t="str">
        <f>Suma!O85</f>
        <v>Ženy A do 34 let 10km</v>
      </c>
      <c r="B116" s="2">
        <f>Suma!L85</f>
        <v>18</v>
      </c>
      <c r="C116" s="2">
        <f>Suma!B85</f>
        <v>89</v>
      </c>
      <c r="D116" s="2" t="str">
        <f>Suma!D85</f>
        <v>Unisława</v>
      </c>
      <c r="E116" s="2" t="str">
        <f>Suma!E85</f>
        <v>Stuka</v>
      </c>
      <c r="F116" s="2" t="str">
        <f>Suma!G85</f>
        <v>PL</v>
      </c>
      <c r="G116" s="2" t="str">
        <f>Suma!H85</f>
        <v>BIEGAWA ŚWIDNICA</v>
      </c>
      <c r="H116" s="3">
        <f>IF(Suma!J85=959590,"bez času",Suma!J85)</f>
        <v>57160</v>
      </c>
      <c r="I116" s="2">
        <f>Suma!M85</f>
        <v>1987</v>
      </c>
      <c r="J116" s="2">
        <f>Suma!N85</f>
        <v>58</v>
      </c>
      <c r="K116">
        <f t="shared" si="5"/>
        <v>81</v>
      </c>
      <c r="L116" s="2">
        <f>Suma!N85</f>
        <v>58</v>
      </c>
    </row>
    <row r="117" spans="1:12" outlineLevel="2" x14ac:dyDescent="0.2">
      <c r="A117" s="2" t="str">
        <f>Suma!O105</f>
        <v>Ženy A do 34 let 10km</v>
      </c>
      <c r="B117" s="2">
        <f>Suma!L105</f>
        <v>26</v>
      </c>
      <c r="C117" s="2">
        <f>Suma!B105</f>
        <v>61</v>
      </c>
      <c r="D117" s="2" t="str">
        <f>Suma!D105</f>
        <v>Dorota</v>
      </c>
      <c r="E117" s="2" t="str">
        <f>Suma!E105</f>
        <v>Ułanowska</v>
      </c>
      <c r="F117" s="2" t="str">
        <f>Suma!G105</f>
        <v>PL</v>
      </c>
      <c r="G117" s="2" t="str">
        <f>Suma!H105</f>
        <v>NONE</v>
      </c>
      <c r="H117" s="3">
        <f>IF(Suma!J105=959590,"bez času",Suma!J105)</f>
        <v>149490</v>
      </c>
      <c r="I117" s="2">
        <f>Suma!M105</f>
        <v>1987</v>
      </c>
      <c r="J117" s="2">
        <f>Suma!N105</f>
        <v>58</v>
      </c>
      <c r="K117">
        <f t="shared" si="5"/>
        <v>81</v>
      </c>
      <c r="L117" s="2">
        <f>Suma!N105</f>
        <v>58</v>
      </c>
    </row>
    <row r="118" spans="1:12" outlineLevel="1" x14ac:dyDescent="0.2">
      <c r="A118" s="6" t="s">
        <v>70</v>
      </c>
      <c r="B118" s="2"/>
      <c r="C118" s="2"/>
      <c r="D118" s="2"/>
      <c r="E118" s="2"/>
      <c r="F118" s="2"/>
      <c r="G118" s="2"/>
      <c r="I118" s="5">
        <f>SUBTOTAL(3,I119:I128)</f>
        <v>10</v>
      </c>
      <c r="J118" s="2"/>
      <c r="L118" s="2"/>
    </row>
    <row r="119" spans="1:12" outlineLevel="2" x14ac:dyDescent="0.2">
      <c r="A119" s="2" t="str">
        <f>Suma!O3</f>
        <v>Ženy B do 44 let 10km</v>
      </c>
      <c r="B119" s="2">
        <f>Suma!L3</f>
        <v>1</v>
      </c>
      <c r="C119" s="2">
        <f>Suma!B3</f>
        <v>113</v>
      </c>
      <c r="D119" s="2" t="str">
        <f>Suma!D3</f>
        <v>Romana</v>
      </c>
      <c r="E119" s="2" t="str">
        <f>Suma!E3</f>
        <v>Brumlichová</v>
      </c>
      <c r="F119" s="2" t="str">
        <f>Suma!G3</f>
        <v>CZ</v>
      </c>
      <c r="G119" s="2" t="str">
        <f>Suma!H3</f>
        <v>MEDVĚDÍ DOUPĚ</v>
      </c>
      <c r="H119" s="3">
        <f>IF(Suma!J3=959590,"bez času",Suma!J3)</f>
        <v>44420</v>
      </c>
      <c r="I119" s="2">
        <f>Suma!M3</f>
        <v>1976</v>
      </c>
      <c r="J119" s="2">
        <f>Suma!N3</f>
        <v>59</v>
      </c>
      <c r="K119">
        <f t="shared" ref="K119:K128" si="6">IF(J119&lt;50,J119*10,(J119-50)*10+1)</f>
        <v>91</v>
      </c>
      <c r="L119" s="2">
        <f>Suma!N3</f>
        <v>59</v>
      </c>
    </row>
    <row r="120" spans="1:12" outlineLevel="2" x14ac:dyDescent="0.2">
      <c r="A120" s="2" t="str">
        <f>Suma!O106</f>
        <v>Ženy B do 44 let 10km</v>
      </c>
      <c r="B120" s="2">
        <f>Suma!L106</f>
        <v>4</v>
      </c>
      <c r="C120" s="2">
        <f>Suma!B106</f>
        <v>58</v>
      </c>
      <c r="D120" s="2" t="str">
        <f>Suma!D106</f>
        <v>Agnieszka</v>
      </c>
      <c r="E120" s="2" t="str">
        <f>Suma!E106</f>
        <v>Kwiatkowska</v>
      </c>
      <c r="F120" s="2" t="str">
        <f>Suma!G106</f>
        <v>PL</v>
      </c>
      <c r="G120" s="2" t="str">
        <f>Suma!H106</f>
        <v>NONE</v>
      </c>
      <c r="H120" s="3">
        <f>IF(Suma!J106=959590,"bez času",Suma!J106)</f>
        <v>46520</v>
      </c>
      <c r="I120" s="2">
        <f>Suma!M106</f>
        <v>1978</v>
      </c>
      <c r="J120" s="2">
        <f>Suma!N106</f>
        <v>59</v>
      </c>
      <c r="K120">
        <f t="shared" si="6"/>
        <v>91</v>
      </c>
      <c r="L120" s="2">
        <f>Suma!N106</f>
        <v>59</v>
      </c>
    </row>
    <row r="121" spans="1:12" outlineLevel="2" x14ac:dyDescent="0.2">
      <c r="A121" s="2" t="str">
        <f>Suma!O57</f>
        <v>Ženy B do 44 let 10km</v>
      </c>
      <c r="B121" s="2">
        <f>Suma!L57</f>
        <v>5</v>
      </c>
      <c r="C121" s="2">
        <f>Suma!B57</f>
        <v>159</v>
      </c>
      <c r="D121" s="2" t="str">
        <f>Suma!D57</f>
        <v>Katarzyna</v>
      </c>
      <c r="E121" s="2" t="str">
        <f>Suma!E57</f>
        <v>Chomiak</v>
      </c>
      <c r="F121" s="2" t="str">
        <f>Suma!G57</f>
        <v>PL</v>
      </c>
      <c r="G121" s="2" t="str">
        <f>Suma!H57</f>
        <v>BIEGAM W JEDLINE</v>
      </c>
      <c r="H121" s="3">
        <f>IF(Suma!J57=959590,"bez času",Suma!J57)</f>
        <v>47340</v>
      </c>
      <c r="I121" s="2">
        <f>Suma!M57</f>
        <v>1974</v>
      </c>
      <c r="J121" s="2">
        <f>Suma!N57</f>
        <v>59</v>
      </c>
      <c r="K121">
        <f t="shared" si="6"/>
        <v>91</v>
      </c>
      <c r="L121" s="2">
        <f>Suma!N57</f>
        <v>59</v>
      </c>
    </row>
    <row r="122" spans="1:12" outlineLevel="2" x14ac:dyDescent="0.2">
      <c r="A122" s="2" t="str">
        <f>Suma!O53</f>
        <v>Ženy B do 44 let 10km</v>
      </c>
      <c r="B122" s="2">
        <f>Suma!L53</f>
        <v>11</v>
      </c>
      <c r="C122" s="2">
        <f>Suma!B53</f>
        <v>189</v>
      </c>
      <c r="D122" s="2" t="str">
        <f>Suma!D53</f>
        <v>Iwona</v>
      </c>
      <c r="E122" s="2" t="str">
        <f>Suma!E53</f>
        <v>Mandzelewicz-chomiak</v>
      </c>
      <c r="F122" s="2" t="str">
        <f>Suma!G53</f>
        <v>PL</v>
      </c>
      <c r="G122" s="2" t="str">
        <f>Suma!H53</f>
        <v>BIEGAM W JEDLINE</v>
      </c>
      <c r="H122" s="3">
        <f>IF(Suma!J53=959590,"bez času",Suma!J53)</f>
        <v>51520</v>
      </c>
      <c r="I122" s="2">
        <f>Suma!M53</f>
        <v>1979</v>
      </c>
      <c r="J122" s="2">
        <f>Suma!N53</f>
        <v>59</v>
      </c>
      <c r="K122">
        <f t="shared" si="6"/>
        <v>91</v>
      </c>
      <c r="L122" s="2">
        <f>Suma!N53</f>
        <v>59</v>
      </c>
    </row>
    <row r="123" spans="1:12" outlineLevel="2" x14ac:dyDescent="0.2">
      <c r="A123" s="2" t="str">
        <f>Suma!O97</f>
        <v>Ženy B do 44 let 10km</v>
      </c>
      <c r="B123" s="2">
        <f>Suma!L97</f>
        <v>12</v>
      </c>
      <c r="C123" s="2">
        <f>Suma!B97</f>
        <v>74</v>
      </c>
      <c r="D123" s="2" t="str">
        <f>Suma!D97</f>
        <v>Teresa</v>
      </c>
      <c r="E123" s="2" t="str">
        <f>Suma!E97</f>
        <v>Bomba</v>
      </c>
      <c r="F123" s="2" t="str">
        <f>Suma!G97</f>
        <v>PL</v>
      </c>
      <c r="G123" s="2" t="str">
        <f>Suma!H97</f>
        <v>NONE</v>
      </c>
      <c r="H123" s="3">
        <f>IF(Suma!J97=959590,"bez času",Suma!J97)</f>
        <v>52350</v>
      </c>
      <c r="I123" s="2">
        <f>Suma!M97</f>
        <v>1976</v>
      </c>
      <c r="J123" s="2">
        <f>Suma!N97</f>
        <v>59</v>
      </c>
      <c r="K123">
        <f t="shared" si="6"/>
        <v>91</v>
      </c>
      <c r="L123" s="2">
        <f>Suma!N97</f>
        <v>59</v>
      </c>
    </row>
    <row r="124" spans="1:12" outlineLevel="2" x14ac:dyDescent="0.2">
      <c r="A124" s="2" t="str">
        <f>Suma!O55</f>
        <v>Ženy B do 44 let 10km</v>
      </c>
      <c r="B124" s="2">
        <f>Suma!L55</f>
        <v>14</v>
      </c>
      <c r="C124" s="2">
        <f>Suma!B55</f>
        <v>167</v>
      </c>
      <c r="D124" s="2" t="str">
        <f>Suma!D55</f>
        <v>Agnieszka</v>
      </c>
      <c r="E124" s="2" t="str">
        <f>Suma!E55</f>
        <v>Sackiewicz-wiącek</v>
      </c>
      <c r="F124" s="2" t="str">
        <f>Suma!G55</f>
        <v>PL</v>
      </c>
      <c r="G124" s="2" t="str">
        <f>Suma!H55</f>
        <v>BIEGAM W JEDLINE</v>
      </c>
      <c r="H124" s="3">
        <f>IF(Suma!J55=959590,"bez času",Suma!J55)</f>
        <v>54100</v>
      </c>
      <c r="I124" s="2">
        <f>Suma!M55</f>
        <v>1976</v>
      </c>
      <c r="J124" s="2">
        <f>Suma!N55</f>
        <v>59</v>
      </c>
      <c r="K124">
        <f t="shared" si="6"/>
        <v>91</v>
      </c>
      <c r="L124" s="2">
        <f>Suma!N55</f>
        <v>59</v>
      </c>
    </row>
    <row r="125" spans="1:12" outlineLevel="2" x14ac:dyDescent="0.2">
      <c r="A125" s="2" t="str">
        <f>Suma!O98</f>
        <v>Ženy B do 44 let 10km</v>
      </c>
      <c r="B125" s="2">
        <f>Suma!L98</f>
        <v>16</v>
      </c>
      <c r="C125" s="2">
        <f>Suma!B98</f>
        <v>73</v>
      </c>
      <c r="D125" s="2" t="str">
        <f>Suma!D98</f>
        <v>Katarzyna</v>
      </c>
      <c r="E125" s="2" t="str">
        <f>Suma!E98</f>
        <v>Latkowka</v>
      </c>
      <c r="F125" s="2" t="str">
        <f>Suma!G98</f>
        <v>PL</v>
      </c>
      <c r="G125" s="2" t="str">
        <f>Suma!H98</f>
        <v>BIEGAJ W JEWDLINE</v>
      </c>
      <c r="H125" s="3">
        <f>IF(Suma!J98=959590,"bez času",Suma!J98)</f>
        <v>56120</v>
      </c>
      <c r="I125" s="2">
        <f>Suma!M98</f>
        <v>1980</v>
      </c>
      <c r="J125" s="2">
        <f>Suma!N98</f>
        <v>59</v>
      </c>
      <c r="K125">
        <f t="shared" si="6"/>
        <v>91</v>
      </c>
      <c r="L125" s="2">
        <f>Suma!N98</f>
        <v>59</v>
      </c>
    </row>
    <row r="126" spans="1:12" outlineLevel="2" x14ac:dyDescent="0.2">
      <c r="A126" s="2" t="str">
        <f>Suma!O32</f>
        <v>Ženy B do 44 let 10km</v>
      </c>
      <c r="B126" s="2">
        <f>Suma!L32</f>
        <v>17</v>
      </c>
      <c r="C126" s="2">
        <f>Suma!B32</f>
        <v>133</v>
      </c>
      <c r="D126" s="2" t="str">
        <f>Suma!D32</f>
        <v>Ewelina</v>
      </c>
      <c r="E126" s="2" t="str">
        <f>Suma!E32</f>
        <v>Dalecka</v>
      </c>
      <c r="F126" s="2" t="str">
        <f>Suma!G32</f>
        <v>PL</v>
      </c>
      <c r="G126" s="2" t="str">
        <f>Suma!H32</f>
        <v>BIGAJ-ZAPOBIEGAJ</v>
      </c>
      <c r="H126" s="3">
        <f>IF(Suma!J32=959590,"bez času",Suma!J32)</f>
        <v>56270</v>
      </c>
      <c r="I126" s="2">
        <f>Suma!M32</f>
        <v>1980</v>
      </c>
      <c r="J126" s="2">
        <f>Suma!N32</f>
        <v>59</v>
      </c>
      <c r="K126">
        <f t="shared" si="6"/>
        <v>91</v>
      </c>
      <c r="L126" s="2">
        <f>Suma!N32</f>
        <v>59</v>
      </c>
    </row>
    <row r="127" spans="1:12" outlineLevel="2" x14ac:dyDescent="0.2">
      <c r="A127" s="2" t="str">
        <f>Suma!O96</f>
        <v>Ženy B do 44 let 10km</v>
      </c>
      <c r="B127" s="2">
        <f>Suma!L96</f>
        <v>21</v>
      </c>
      <c r="C127" s="2">
        <f>Suma!B96</f>
        <v>76</v>
      </c>
      <c r="D127" s="2" t="str">
        <f>Suma!D96</f>
        <v>Katarzyna</v>
      </c>
      <c r="E127" s="2" t="str">
        <f>Suma!E96</f>
        <v>Kalus</v>
      </c>
      <c r="F127" s="2" t="str">
        <f>Suma!G96</f>
        <v>PL</v>
      </c>
      <c r="G127" s="2" t="str">
        <f>Suma!H96</f>
        <v>BIEGAJ-ZAPOBIEGAJ</v>
      </c>
      <c r="H127" s="3">
        <f>IF(Suma!J96=959590,"bez času",Suma!J96)</f>
        <v>100500</v>
      </c>
      <c r="I127" s="2">
        <f>Suma!M96</f>
        <v>1976</v>
      </c>
      <c r="J127" s="2">
        <f>Suma!N96</f>
        <v>59</v>
      </c>
      <c r="K127">
        <f t="shared" si="6"/>
        <v>91</v>
      </c>
      <c r="L127" s="2">
        <f>Suma!N96</f>
        <v>59</v>
      </c>
    </row>
    <row r="128" spans="1:12" outlineLevel="2" x14ac:dyDescent="0.2">
      <c r="A128" s="2" t="str">
        <f>Suma!O66</f>
        <v>Ženy B do 44 let 10km</v>
      </c>
      <c r="B128" s="2">
        <f>Suma!L66</f>
        <v>22</v>
      </c>
      <c r="C128" s="2">
        <f>Suma!B66</f>
        <v>182</v>
      </c>
      <c r="D128" s="2" t="str">
        <f>Suma!D66</f>
        <v>Danuta</v>
      </c>
      <c r="E128" s="2" t="str">
        <f>Suma!E66</f>
        <v>Fijakowska-blaszkiewicz</v>
      </c>
      <c r="F128" s="2" t="str">
        <f>Suma!G66</f>
        <v>PL</v>
      </c>
      <c r="G128" s="2" t="str">
        <f>Suma!H66</f>
        <v>NONE</v>
      </c>
      <c r="H128" s="3">
        <f>IF(Suma!J66=959590,"bez času",Suma!J66)</f>
        <v>103470</v>
      </c>
      <c r="I128" s="2">
        <f>Suma!M66</f>
        <v>1979</v>
      </c>
      <c r="J128" s="2">
        <f>Suma!N66</f>
        <v>59</v>
      </c>
      <c r="K128">
        <f t="shared" si="6"/>
        <v>91</v>
      </c>
      <c r="L128" s="2">
        <f>Suma!N66</f>
        <v>59</v>
      </c>
    </row>
    <row r="129" spans="1:12" outlineLevel="1" x14ac:dyDescent="0.2">
      <c r="A129" s="6" t="s">
        <v>322</v>
      </c>
      <c r="B129" s="2"/>
      <c r="C129" s="2"/>
      <c r="D129" s="2"/>
      <c r="E129" s="2"/>
      <c r="F129" s="2"/>
      <c r="G129" s="2"/>
      <c r="I129" s="5">
        <f>SUBTOTAL(3,I130:I139)</f>
        <v>10</v>
      </c>
      <c r="J129" s="2"/>
      <c r="L129" s="2"/>
    </row>
    <row r="130" spans="1:12" outlineLevel="2" x14ac:dyDescent="0.2">
      <c r="A130" s="2" t="str">
        <f>Suma!O28</f>
        <v>Ženy C nad 45 let 10km</v>
      </c>
      <c r="B130" s="2">
        <f>Suma!L28</f>
        <v>9</v>
      </c>
      <c r="C130" s="2">
        <f>Suma!B28</f>
        <v>127</v>
      </c>
      <c r="D130" s="2" t="str">
        <f>Suma!D28</f>
        <v>Krystyna</v>
      </c>
      <c r="E130" s="2" t="str">
        <f>Suma!E28</f>
        <v>Zajac</v>
      </c>
      <c r="F130" s="2" t="str">
        <f>Suma!G28</f>
        <v>PL</v>
      </c>
      <c r="G130" s="2" t="str">
        <f>Suma!H28</f>
        <v>NONE</v>
      </c>
      <c r="H130" s="3">
        <f>IF(Suma!J28=959590,"bez času",Suma!J28)</f>
        <v>50240</v>
      </c>
      <c r="I130" s="2">
        <f>Suma!M28</f>
        <v>1955</v>
      </c>
      <c r="J130" s="2">
        <f>Suma!N28</f>
        <v>60</v>
      </c>
      <c r="K130">
        <f t="shared" ref="K130:K139" si="7">IF(J130&lt;50,J130*10,(J130-50)*10+1)</f>
        <v>101</v>
      </c>
      <c r="L130" s="2">
        <f>Suma!N28</f>
        <v>60</v>
      </c>
    </row>
    <row r="131" spans="1:12" outlineLevel="2" x14ac:dyDescent="0.2">
      <c r="A131" s="2" t="str">
        <f>Suma!O100</f>
        <v>Ženy C nad 45 let 10km</v>
      </c>
      <c r="B131" s="2">
        <f>Suma!L100</f>
        <v>10</v>
      </c>
      <c r="C131" s="2">
        <f>Suma!B100</f>
        <v>70</v>
      </c>
      <c r="D131" s="2" t="str">
        <f>Suma!D100</f>
        <v>Hanna</v>
      </c>
      <c r="E131" s="2" t="str">
        <f>Suma!E100</f>
        <v>Kęsz-kowalska</v>
      </c>
      <c r="F131" s="2" t="str">
        <f>Suma!G100</f>
        <v>PL</v>
      </c>
      <c r="G131" s="2" t="str">
        <f>Suma!H100</f>
        <v>SZCZAWNORUN</v>
      </c>
      <c r="H131" s="3">
        <f>IF(Suma!J100=959590,"bez času",Suma!J100)</f>
        <v>51030</v>
      </c>
      <c r="I131" s="2">
        <f>Suma!M100</f>
        <v>1967</v>
      </c>
      <c r="J131" s="2">
        <f>Suma!N100</f>
        <v>60</v>
      </c>
      <c r="K131">
        <f t="shared" si="7"/>
        <v>101</v>
      </c>
      <c r="L131" s="2">
        <f>Suma!N100</f>
        <v>60</v>
      </c>
    </row>
    <row r="132" spans="1:12" outlineLevel="2" x14ac:dyDescent="0.2">
      <c r="A132" s="2" t="str">
        <f>Suma!O50</f>
        <v>Ženy C nad 45 let 10km</v>
      </c>
      <c r="B132" s="2">
        <f>Suma!L50</f>
        <v>15</v>
      </c>
      <c r="C132" s="2">
        <f>Suma!B50</f>
        <v>156</v>
      </c>
      <c r="D132" s="2" t="str">
        <f>Suma!D50</f>
        <v>Barbara</v>
      </c>
      <c r="E132" s="2" t="str">
        <f>Suma!E50</f>
        <v>Licznaw</v>
      </c>
      <c r="F132" s="2" t="str">
        <f>Suma!G50</f>
        <v>PL</v>
      </c>
      <c r="G132" s="2" t="str">
        <f>Suma!H50</f>
        <v>WKB PODZAMCZE</v>
      </c>
      <c r="H132" s="3">
        <f>IF(Suma!J50=959590,"bez času",Suma!J50)</f>
        <v>54340</v>
      </c>
      <c r="I132" s="2">
        <f>Suma!M50</f>
        <v>1968</v>
      </c>
      <c r="J132" s="2">
        <f>Suma!N50</f>
        <v>60</v>
      </c>
      <c r="K132">
        <f t="shared" si="7"/>
        <v>101</v>
      </c>
      <c r="L132" s="2">
        <f>Suma!N50</f>
        <v>60</v>
      </c>
    </row>
    <row r="133" spans="1:12" outlineLevel="2" x14ac:dyDescent="0.2">
      <c r="A133" s="2" t="str">
        <f>Suma!O4</f>
        <v>Ženy C nad 45 let 10km</v>
      </c>
      <c r="B133" s="2">
        <f>Suma!L4</f>
        <v>0</v>
      </c>
      <c r="C133" s="2">
        <f>Suma!B4</f>
        <v>103</v>
      </c>
      <c r="D133" s="2" t="str">
        <f>Suma!D4</f>
        <v>Hana</v>
      </c>
      <c r="E133" s="2" t="str">
        <f>Suma!E4</f>
        <v>Vacková</v>
      </c>
      <c r="F133" s="2" t="str">
        <f>Suma!G4</f>
        <v>CZ</v>
      </c>
      <c r="G133" s="2" t="str">
        <f>Suma!H4</f>
        <v>SOKOL STARKOČ</v>
      </c>
      <c r="H133" s="3">
        <f>IF(Suma!J4=959590,"bez času",Suma!J4)</f>
        <v>56140</v>
      </c>
      <c r="I133" s="2">
        <f>Suma!M4</f>
        <v>1956</v>
      </c>
      <c r="J133" s="2">
        <f>Suma!N4</f>
        <v>60</v>
      </c>
      <c r="K133">
        <f t="shared" si="7"/>
        <v>101</v>
      </c>
      <c r="L133" s="2">
        <f>Suma!N4</f>
        <v>60</v>
      </c>
    </row>
    <row r="134" spans="1:12" outlineLevel="2" x14ac:dyDescent="0.2">
      <c r="A134" s="2" t="str">
        <f>Suma!O34</f>
        <v>Ženy C nad 45 let 10km</v>
      </c>
      <c r="B134" s="2">
        <f>Suma!L34</f>
        <v>19</v>
      </c>
      <c r="C134" s="2">
        <f>Suma!B34</f>
        <v>135</v>
      </c>
      <c r="D134" s="2" t="str">
        <f>Suma!D34</f>
        <v>Krystyna</v>
      </c>
      <c r="E134" s="2" t="str">
        <f>Suma!E34</f>
        <v>Drag</v>
      </c>
      <c r="F134" s="2" t="str">
        <f>Suma!G34</f>
        <v>PL</v>
      </c>
      <c r="G134" s="2" t="str">
        <f>Suma!H34</f>
        <v>BIEGAJ-ZAPOBIEGAJ</v>
      </c>
      <c r="H134" s="3">
        <f>IF(Suma!J34=959590,"bez času",Suma!J34)</f>
        <v>57380</v>
      </c>
      <c r="I134" s="2">
        <f>Suma!M34</f>
        <v>1966</v>
      </c>
      <c r="J134" s="2">
        <f>Suma!N34</f>
        <v>60</v>
      </c>
      <c r="K134">
        <f t="shared" si="7"/>
        <v>101</v>
      </c>
      <c r="L134" s="2">
        <f>Suma!N34</f>
        <v>60</v>
      </c>
    </row>
    <row r="135" spans="1:12" outlineLevel="2" x14ac:dyDescent="0.2">
      <c r="A135" s="2" t="str">
        <f>Suma!O72</f>
        <v>Ženy C nad 45 let 10km</v>
      </c>
      <c r="B135" s="2">
        <f>Suma!L72</f>
        <v>20</v>
      </c>
      <c r="C135" s="2">
        <f>Suma!B72</f>
        <v>197</v>
      </c>
      <c r="D135" s="2" t="str">
        <f>Suma!D72</f>
        <v>Zofia</v>
      </c>
      <c r="E135" s="2" t="str">
        <f>Suma!E72</f>
        <v>Kot</v>
      </c>
      <c r="F135" s="2" t="str">
        <f>Suma!G72</f>
        <v>PL</v>
      </c>
      <c r="G135" s="2" t="str">
        <f>Suma!H72</f>
        <v>NONE</v>
      </c>
      <c r="H135" s="3">
        <f>IF(Suma!J72=959590,"bez času",Suma!J72)</f>
        <v>58250</v>
      </c>
      <c r="I135" s="2">
        <f>Suma!M72</f>
        <v>1954</v>
      </c>
      <c r="J135" s="2">
        <f>Suma!N72</f>
        <v>60</v>
      </c>
      <c r="K135">
        <f t="shared" si="7"/>
        <v>101</v>
      </c>
      <c r="L135" s="2">
        <f>Suma!N72</f>
        <v>60</v>
      </c>
    </row>
    <row r="136" spans="1:12" outlineLevel="2" x14ac:dyDescent="0.2">
      <c r="A136" s="2" t="str">
        <f>Suma!O47</f>
        <v>Ženy C nad 45 let 10km</v>
      </c>
      <c r="B136" s="2">
        <f>Suma!L47</f>
        <v>23</v>
      </c>
      <c r="C136" s="2">
        <f>Suma!B47</f>
        <v>151</v>
      </c>
      <c r="D136" s="2" t="str">
        <f>Suma!D47</f>
        <v>Mariola</v>
      </c>
      <c r="E136" s="2" t="str">
        <f>Suma!E47</f>
        <v>Sarnecka</v>
      </c>
      <c r="F136" s="2" t="str">
        <f>Suma!G47</f>
        <v>PL</v>
      </c>
      <c r="G136" s="2" t="str">
        <f>Suma!H47</f>
        <v>WKB PODZAMCZE</v>
      </c>
      <c r="H136" s="3">
        <f>IF(Suma!J47=959590,"bez času",Suma!J47)</f>
        <v>104070</v>
      </c>
      <c r="I136" s="2">
        <f>Suma!M47</f>
        <v>1961</v>
      </c>
      <c r="J136" s="2">
        <f>Suma!N47</f>
        <v>60</v>
      </c>
      <c r="K136">
        <f t="shared" si="7"/>
        <v>101</v>
      </c>
      <c r="L136" s="2">
        <f>Suma!N47</f>
        <v>60</v>
      </c>
    </row>
    <row r="137" spans="1:12" outlineLevel="2" x14ac:dyDescent="0.2">
      <c r="A137" s="2" t="str">
        <f>Suma!O7</f>
        <v>Ženy C nad 45 let 10km</v>
      </c>
      <c r="B137" s="2">
        <f>Suma!L7</f>
        <v>24</v>
      </c>
      <c r="C137" s="2">
        <f>Suma!B7</f>
        <v>111</v>
      </c>
      <c r="D137" s="2" t="str">
        <f>Suma!D7</f>
        <v>Magdalena</v>
      </c>
      <c r="E137" s="2" t="str">
        <f>Suma!E7</f>
        <v>Jelínková</v>
      </c>
      <c r="F137" s="2" t="str">
        <f>Suma!G7</f>
        <v>CZ</v>
      </c>
      <c r="G137" s="2" t="str">
        <f>Suma!H7</f>
        <v>HVĚZDA PARDUBICE</v>
      </c>
      <c r="H137" s="3">
        <f>IF(Suma!J7=959590,"bez času",Suma!J7)</f>
        <v>107050</v>
      </c>
      <c r="I137" s="2">
        <f>Suma!M7</f>
        <v>1945</v>
      </c>
      <c r="J137" s="2">
        <f>Suma!N7</f>
        <v>60</v>
      </c>
      <c r="K137">
        <f t="shared" si="7"/>
        <v>101</v>
      </c>
      <c r="L137" s="2">
        <f>Suma!N7</f>
        <v>60</v>
      </c>
    </row>
    <row r="138" spans="1:12" outlineLevel="2" x14ac:dyDescent="0.2">
      <c r="A138" s="2" t="str">
        <f>Suma!O60</f>
        <v>Ženy C nad 45 let 10km</v>
      </c>
      <c r="B138" s="2">
        <f>Suma!L60</f>
        <v>25</v>
      </c>
      <c r="C138" s="2">
        <f>Suma!B60</f>
        <v>169</v>
      </c>
      <c r="D138" s="2" t="str">
        <f>Suma!D60</f>
        <v>Danuta</v>
      </c>
      <c r="E138" s="2" t="str">
        <f>Suma!E60</f>
        <v>Łabudek</v>
      </c>
      <c r="F138" s="2" t="str">
        <f>Suma!G60</f>
        <v>PL</v>
      </c>
      <c r="G138" s="2" t="str">
        <f>Suma!H60</f>
        <v>NONE</v>
      </c>
      <c r="H138" s="3">
        <f>IF(Suma!J60=959590,"bez času",Suma!J60)</f>
        <v>124245</v>
      </c>
      <c r="I138" s="2">
        <f>Suma!M60</f>
        <v>1954</v>
      </c>
      <c r="J138" s="2">
        <f>Suma!N60</f>
        <v>60</v>
      </c>
      <c r="K138">
        <f t="shared" si="7"/>
        <v>101</v>
      </c>
      <c r="L138" s="2">
        <f>Suma!N60</f>
        <v>60</v>
      </c>
    </row>
    <row r="139" spans="1:12" outlineLevel="2" x14ac:dyDescent="0.2">
      <c r="A139" s="2" t="str">
        <f>Suma!O52</f>
        <v>Ženy C nad 45 let 10km</v>
      </c>
      <c r="B139" s="2">
        <f>Suma!L52</f>
        <v>27</v>
      </c>
      <c r="C139" s="2">
        <f>Suma!B52</f>
        <v>157</v>
      </c>
      <c r="D139" s="2" t="str">
        <f>Suma!D52</f>
        <v>Elibzieta</v>
      </c>
      <c r="E139" s="2" t="str">
        <f>Suma!E52</f>
        <v>Zimma</v>
      </c>
      <c r="F139" s="2" t="str">
        <f>Suma!G52</f>
        <v>PL</v>
      </c>
      <c r="G139" s="2" t="str">
        <f>Suma!H52</f>
        <v>WKB PODZAMCZE</v>
      </c>
      <c r="H139" s="3" t="str">
        <f>IF(Suma!J52=959590,"bez času",Suma!J52)</f>
        <v>bez času</v>
      </c>
      <c r="I139" s="2">
        <f>Suma!M52</f>
        <v>1968</v>
      </c>
      <c r="J139" s="2">
        <f>Suma!N52</f>
        <v>60</v>
      </c>
      <c r="K139">
        <f t="shared" si="7"/>
        <v>101</v>
      </c>
      <c r="L139" s="2">
        <f>Suma!N52</f>
        <v>60</v>
      </c>
    </row>
    <row r="140" spans="1:12" x14ac:dyDescent="0.2">
      <c r="A140" s="2"/>
      <c r="B140" s="2"/>
      <c r="C140" s="2"/>
      <c r="D140" s="2"/>
      <c r="E140" s="2"/>
      <c r="F140" s="2"/>
      <c r="G140" s="2"/>
      <c r="I140" s="2"/>
    </row>
    <row r="141" spans="1:12" x14ac:dyDescent="0.2">
      <c r="A141" s="2"/>
      <c r="B141" s="2"/>
      <c r="C141" s="2"/>
      <c r="D141" s="2"/>
      <c r="E141" s="2"/>
      <c r="F141" s="2"/>
      <c r="G141" s="2"/>
      <c r="I141" s="2"/>
    </row>
    <row r="142" spans="1:12" x14ac:dyDescent="0.2">
      <c r="A142" s="2"/>
      <c r="B142" s="2"/>
      <c r="C142" s="2"/>
      <c r="D142" s="2"/>
      <c r="E142" s="2"/>
      <c r="F142" s="2"/>
      <c r="G142" s="2"/>
      <c r="I142" s="2"/>
    </row>
    <row r="143" spans="1:12" x14ac:dyDescent="0.2">
      <c r="A143" s="2"/>
      <c r="B143" s="2"/>
      <c r="C143" s="2"/>
      <c r="D143" s="2"/>
      <c r="E143" s="2"/>
      <c r="F143" s="2"/>
      <c r="G143" s="2"/>
      <c r="I143" s="2"/>
    </row>
    <row r="144" spans="1:12" x14ac:dyDescent="0.2">
      <c r="A144" s="2"/>
      <c r="B144" s="2"/>
      <c r="C144" s="2"/>
      <c r="D144" s="2"/>
      <c r="E144" s="2"/>
      <c r="F144" s="2"/>
      <c r="G144" s="2"/>
      <c r="I144" s="2"/>
    </row>
    <row r="145" spans="1:9" x14ac:dyDescent="0.2">
      <c r="A145" s="2"/>
      <c r="B145" s="2"/>
      <c r="C145" s="2"/>
      <c r="D145" s="2"/>
      <c r="E145" s="2"/>
      <c r="F145" s="2"/>
      <c r="G145" s="2"/>
      <c r="I145" s="2"/>
    </row>
    <row r="146" spans="1:9" x14ac:dyDescent="0.2">
      <c r="A146" s="2"/>
      <c r="B146" s="2"/>
      <c r="C146" s="2"/>
      <c r="D146" s="2"/>
      <c r="E146" s="2"/>
      <c r="F146" s="2"/>
      <c r="G146" s="2"/>
      <c r="I146" s="2"/>
    </row>
    <row r="147" spans="1:9" x14ac:dyDescent="0.2">
      <c r="A147" s="2"/>
      <c r="B147" s="2"/>
      <c r="C147" s="2"/>
      <c r="D147" s="2"/>
      <c r="E147" s="2"/>
      <c r="F147" s="2"/>
      <c r="G147" s="2"/>
      <c r="I147" s="2"/>
    </row>
    <row r="148" spans="1:9" x14ac:dyDescent="0.2">
      <c r="A148" s="2"/>
      <c r="B148" s="2"/>
      <c r="C148" s="2"/>
      <c r="D148" s="2"/>
      <c r="E148" s="2"/>
      <c r="F148" s="2"/>
      <c r="G148" s="2"/>
      <c r="I148" s="2"/>
    </row>
    <row r="149" spans="1:9" x14ac:dyDescent="0.2">
      <c r="A149" s="2"/>
      <c r="B149" s="2"/>
      <c r="C149" s="2"/>
      <c r="D149" s="2"/>
      <c r="E149" s="2"/>
      <c r="F149" s="2"/>
      <c r="G149" s="2"/>
      <c r="I149" s="2"/>
    </row>
    <row r="150" spans="1:9" x14ac:dyDescent="0.2">
      <c r="A150" s="2"/>
      <c r="B150" s="2"/>
      <c r="C150" s="2"/>
      <c r="D150" s="2"/>
      <c r="E150" s="2"/>
      <c r="F150" s="2"/>
      <c r="G150" s="2"/>
      <c r="I150" s="2"/>
    </row>
    <row r="151" spans="1:9" x14ac:dyDescent="0.2">
      <c r="A151" s="2"/>
      <c r="B151" s="2"/>
      <c r="C151" s="2"/>
      <c r="D151" s="2"/>
      <c r="E151" s="2"/>
      <c r="F151" s="2"/>
      <c r="G151" s="2"/>
      <c r="I151" s="2"/>
    </row>
    <row r="152" spans="1:9" x14ac:dyDescent="0.2">
      <c r="A152" s="2"/>
      <c r="B152" s="2"/>
      <c r="C152" s="2"/>
      <c r="D152" s="2"/>
      <c r="E152" s="2"/>
      <c r="F152" s="2"/>
      <c r="G152" s="2"/>
      <c r="I152" s="2"/>
    </row>
    <row r="153" spans="1:9" x14ac:dyDescent="0.2">
      <c r="A153" s="2"/>
      <c r="B153" s="2"/>
      <c r="C153" s="2"/>
      <c r="D153" s="2"/>
      <c r="E153" s="2"/>
      <c r="F153" s="2"/>
      <c r="G153" s="2"/>
      <c r="I153" s="2"/>
    </row>
    <row r="154" spans="1:9" x14ac:dyDescent="0.2">
      <c r="A154" s="2"/>
      <c r="B154" s="2"/>
      <c r="C154" s="2"/>
      <c r="D154" s="2"/>
      <c r="E154" s="2"/>
      <c r="F154" s="2"/>
      <c r="G154" s="2"/>
      <c r="I154" s="2"/>
    </row>
    <row r="155" spans="1:9" x14ac:dyDescent="0.2">
      <c r="A155" s="2"/>
      <c r="B155" s="2"/>
      <c r="C155" s="2"/>
      <c r="D155" s="2"/>
      <c r="E155" s="2"/>
      <c r="F155" s="2"/>
      <c r="G155" s="2"/>
      <c r="I155" s="2"/>
    </row>
    <row r="156" spans="1:9" x14ac:dyDescent="0.2">
      <c r="A156" s="2"/>
      <c r="B156" s="2"/>
      <c r="C156" s="2"/>
      <c r="D156" s="2"/>
      <c r="E156" s="2"/>
      <c r="F156" s="2"/>
      <c r="G156" s="2"/>
      <c r="I156" s="2"/>
    </row>
    <row r="157" spans="1:9" x14ac:dyDescent="0.2">
      <c r="A157" s="2"/>
      <c r="B157" s="2"/>
      <c r="C157" s="2"/>
      <c r="D157" s="2"/>
      <c r="E157" s="2"/>
      <c r="F157" s="2"/>
      <c r="G157" s="2"/>
      <c r="I157" s="2"/>
    </row>
    <row r="158" spans="1:9" x14ac:dyDescent="0.2">
      <c r="A158" s="2"/>
      <c r="B158" s="2"/>
      <c r="C158" s="2"/>
      <c r="D158" s="2"/>
      <c r="E158" s="2"/>
      <c r="F158" s="2"/>
      <c r="G158" s="2"/>
      <c r="I158" s="2"/>
    </row>
    <row r="159" spans="1:9" x14ac:dyDescent="0.2">
      <c r="A159" s="2"/>
      <c r="B159" s="2"/>
      <c r="C159" s="2"/>
      <c r="D159" s="2"/>
      <c r="E159" s="2"/>
      <c r="F159" s="2"/>
      <c r="G159" s="2"/>
      <c r="I159" s="2"/>
    </row>
    <row r="160" spans="1:9" x14ac:dyDescent="0.2">
      <c r="A160" s="2"/>
      <c r="B160" s="2"/>
      <c r="C160" s="2"/>
      <c r="D160" s="2"/>
      <c r="E160" s="2"/>
      <c r="F160" s="2"/>
      <c r="G160" s="2"/>
      <c r="I160" s="2"/>
    </row>
    <row r="161" spans="1:9" x14ac:dyDescent="0.2">
      <c r="A161" s="2"/>
      <c r="B161" s="2"/>
      <c r="C161" s="2"/>
      <c r="D161" s="2"/>
      <c r="E161" s="2"/>
      <c r="F161" s="2"/>
      <c r="G161" s="2"/>
      <c r="I161" s="2"/>
    </row>
    <row r="162" spans="1:9" x14ac:dyDescent="0.2">
      <c r="A162" s="2"/>
      <c r="B162" s="2"/>
      <c r="C162" s="2"/>
      <c r="D162" s="2"/>
      <c r="E162" s="2"/>
      <c r="F162" s="2"/>
      <c r="G162" s="2"/>
      <c r="I162" s="2"/>
    </row>
    <row r="163" spans="1:9" x14ac:dyDescent="0.2">
      <c r="A163" s="2"/>
      <c r="B163" s="2"/>
      <c r="C163" s="2"/>
      <c r="D163" s="2"/>
      <c r="E163" s="2"/>
      <c r="F163" s="2"/>
      <c r="G163" s="2"/>
      <c r="I163" s="2"/>
    </row>
    <row r="164" spans="1:9" x14ac:dyDescent="0.2">
      <c r="A164" s="2"/>
      <c r="B164" s="2"/>
      <c r="C164" s="2"/>
      <c r="D164" s="2"/>
      <c r="E164" s="2"/>
      <c r="F164" s="2"/>
      <c r="G164" s="2"/>
      <c r="I164" s="2"/>
    </row>
    <row r="165" spans="1:9" x14ac:dyDescent="0.2">
      <c r="A165" s="2"/>
      <c r="B165" s="2"/>
      <c r="C165" s="2"/>
      <c r="D165" s="2"/>
      <c r="E165" s="2"/>
      <c r="F165" s="2"/>
      <c r="G165" s="2"/>
      <c r="I165" s="2"/>
    </row>
    <row r="166" spans="1:9" x14ac:dyDescent="0.2">
      <c r="A166" s="2"/>
      <c r="B166" s="2"/>
      <c r="C166" s="2"/>
      <c r="D166" s="2"/>
      <c r="E166" s="2"/>
      <c r="F166" s="2"/>
      <c r="G166" s="2"/>
      <c r="I166" s="2"/>
    </row>
    <row r="167" spans="1:9" x14ac:dyDescent="0.2">
      <c r="A167" s="2"/>
      <c r="B167" s="2"/>
      <c r="C167" s="2"/>
      <c r="D167" s="2"/>
      <c r="E167" s="2"/>
      <c r="F167" s="2"/>
      <c r="G167" s="2"/>
      <c r="I167" s="2"/>
    </row>
    <row r="168" spans="1:9" x14ac:dyDescent="0.2">
      <c r="A168" s="2"/>
      <c r="B168" s="2"/>
      <c r="C168" s="2"/>
      <c r="D168" s="2"/>
      <c r="E168" s="2"/>
      <c r="F168" s="2"/>
      <c r="G168" s="2"/>
      <c r="I168" s="2"/>
    </row>
    <row r="169" spans="1:9" x14ac:dyDescent="0.2">
      <c r="A169" s="2"/>
      <c r="B169" s="2"/>
      <c r="C169" s="2"/>
      <c r="D169" s="2"/>
      <c r="E169" s="2"/>
      <c r="F169" s="2"/>
      <c r="G169" s="2"/>
      <c r="I169" s="2"/>
    </row>
  </sheetData>
  <sortState ref="A2:L129">
    <sortCondition ref="L2:L129"/>
    <sortCondition ref="H2:H129"/>
  </sortState>
  <phoneticPr fontId="0" type="noConversion"/>
  <pageMargins left="0.43307086614173229" right="0.47244094488188981" top="0.43" bottom="0.35" header="0.21" footer="0.27559055118110237"/>
  <pageSetup paperSize="9" scale="80" fitToHeight="2" orientation="portrait" horizontalDpi="120" verticalDpi="72" r:id="rId1"/>
  <headerFooter alignWithMargins="0">
    <oddHeader>&amp;C&amp;14&amp;F&amp;R&amp;P/&amp;N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133"/>
  <sheetViews>
    <sheetView tabSelected="1" workbookViewId="0">
      <selection activeCell="G23" sqref="G23"/>
    </sheetView>
  </sheetViews>
  <sheetFormatPr defaultRowHeight="12.75" outlineLevelRow="2" x14ac:dyDescent="0.2"/>
  <cols>
    <col min="1" max="1" width="10.42578125" bestFit="1" customWidth="1"/>
    <col min="2" max="2" width="10" bestFit="1" customWidth="1"/>
    <col min="3" max="3" width="21.85546875" bestFit="1" customWidth="1"/>
    <col min="4" max="4" width="10.140625" bestFit="1" customWidth="1"/>
    <col min="5" max="5" width="30" bestFit="1" customWidth="1"/>
    <col min="6" max="6" width="8.7109375" bestFit="1" customWidth="1"/>
    <col min="7" max="7" width="10.85546875" customWidth="1"/>
    <col min="8" max="8" width="10.7109375" bestFit="1" customWidth="1"/>
    <col min="9" max="9" width="0" hidden="1" customWidth="1"/>
  </cols>
  <sheetData>
    <row r="1" spans="1:9" x14ac:dyDescent="0.2">
      <c r="A1" s="1" t="s">
        <v>44</v>
      </c>
      <c r="B1" s="1" t="s">
        <v>45</v>
      </c>
      <c r="C1" s="1" t="s">
        <v>46</v>
      </c>
      <c r="D1" s="1" t="s">
        <v>47</v>
      </c>
      <c r="E1" s="1" t="s">
        <v>48</v>
      </c>
      <c r="F1" s="4" t="s">
        <v>49</v>
      </c>
      <c r="G1" s="1" t="s">
        <v>50</v>
      </c>
      <c r="H1" s="1" t="s">
        <v>42</v>
      </c>
      <c r="I1" s="1" t="s">
        <v>325</v>
      </c>
    </row>
    <row r="2" spans="1:9" x14ac:dyDescent="0.2">
      <c r="A2" s="2"/>
      <c r="B2" s="2"/>
      <c r="C2" s="2"/>
      <c r="D2" s="2"/>
      <c r="E2" s="2"/>
      <c r="F2" s="3"/>
      <c r="G2" s="6" t="s">
        <v>71</v>
      </c>
      <c r="H2" s="5">
        <f>SUBTOTAL(3,H4:H133)</f>
        <v>128</v>
      </c>
    </row>
    <row r="3" spans="1:9" outlineLevel="1" x14ac:dyDescent="0.2">
      <c r="A3" s="2"/>
      <c r="B3" s="2"/>
      <c r="C3" s="2"/>
      <c r="D3" s="2"/>
      <c r="E3" s="2"/>
      <c r="F3" s="3"/>
      <c r="G3" s="6" t="s">
        <v>328</v>
      </c>
      <c r="H3" s="5">
        <f>SUBTOTAL(3,H4:H12)</f>
        <v>9</v>
      </c>
    </row>
    <row r="4" spans="1:9" outlineLevel="2" x14ac:dyDescent="0.2">
      <c r="A4" s="2">
        <f>Suma!B111</f>
        <v>186</v>
      </c>
      <c r="B4" s="2" t="str">
        <f>Suma!D111</f>
        <v>Jiří</v>
      </c>
      <c r="C4" s="2" t="str">
        <f>Suma!E111</f>
        <v>Javůrek</v>
      </c>
      <c r="D4" s="2" t="str">
        <f>Suma!G111</f>
        <v>CZ</v>
      </c>
      <c r="E4" s="2" t="str">
        <f>Suma!H111</f>
        <v>MARATONSTAV ÚPICE</v>
      </c>
      <c r="F4" s="3">
        <f>IF(Suma!J111=959590,"bez času",Suma!J111)</f>
        <v>43330</v>
      </c>
      <c r="G4" s="2">
        <f>Suma!M111</f>
        <v>1948</v>
      </c>
      <c r="H4" s="2" t="str">
        <f>IF(Suma!I111, IF(Suma!M111 &lt; 1951,"Muži 10 km","Muži 15 km"),"Ženy")</f>
        <v>Muži 10 km</v>
      </c>
      <c r="I4">
        <v>110</v>
      </c>
    </row>
    <row r="5" spans="1:9" outlineLevel="2" x14ac:dyDescent="0.2">
      <c r="A5" s="2">
        <f>Suma!B26</f>
        <v>126</v>
      </c>
      <c r="B5" s="2" t="str">
        <f>Suma!D26</f>
        <v>Leszek</v>
      </c>
      <c r="C5" s="2" t="str">
        <f>Suma!E26</f>
        <v>Zajac</v>
      </c>
      <c r="D5" s="2" t="str">
        <f>Suma!G26</f>
        <v>PL</v>
      </c>
      <c r="E5" s="2" t="str">
        <f>Suma!H26</f>
        <v>NONE</v>
      </c>
      <c r="F5" s="3">
        <f>IF(Suma!J26=959590,"bez času",Suma!J26)</f>
        <v>46310</v>
      </c>
      <c r="G5" s="2">
        <f>Suma!M26</f>
        <v>1950</v>
      </c>
      <c r="H5" s="2" t="str">
        <f>IF(Suma!I26, IF(Suma!M26 &lt; 1951,"Muži 10 km","Muži 15 km"),"Ženy")</f>
        <v>Muži 10 km</v>
      </c>
      <c r="I5">
        <v>25</v>
      </c>
    </row>
    <row r="6" spans="1:9" outlineLevel="2" x14ac:dyDescent="0.2">
      <c r="A6" s="2">
        <f>Suma!B114</f>
        <v>179</v>
      </c>
      <c r="B6" s="2" t="str">
        <f>Suma!D114</f>
        <v>Stanislav</v>
      </c>
      <c r="C6" s="2" t="str">
        <f>Suma!E114</f>
        <v>Groh</v>
      </c>
      <c r="D6" s="2" t="str">
        <f>Suma!G114</f>
        <v>CZ</v>
      </c>
      <c r="E6" s="2" t="str">
        <f>Suma!H114</f>
        <v>AC VRCHLABÍ</v>
      </c>
      <c r="F6" s="3">
        <f>IF(Suma!J114=959590,"bez času",Suma!J114)</f>
        <v>49197</v>
      </c>
      <c r="G6" s="2">
        <f>Suma!M114</f>
        <v>1946</v>
      </c>
      <c r="H6" s="2" t="str">
        <f>IF(Suma!I114, IF(Suma!M114 &lt; 1951,"Muži 10 km","Muži 15 km"),"Ženy")</f>
        <v>Muži 10 km</v>
      </c>
      <c r="I6">
        <v>113</v>
      </c>
    </row>
    <row r="7" spans="1:9" outlineLevel="2" x14ac:dyDescent="0.2">
      <c r="A7" s="2">
        <f>Suma!B9</f>
        <v>112</v>
      </c>
      <c r="B7" s="2" t="str">
        <f>Suma!D9</f>
        <v>Matěj</v>
      </c>
      <c r="C7" s="2" t="str">
        <f>Suma!E9</f>
        <v>Jelínek</v>
      </c>
      <c r="D7" s="2" t="str">
        <f>Suma!G9</f>
        <v>CZ</v>
      </c>
      <c r="E7" s="2" t="str">
        <f>Suma!H9</f>
        <v>HVĚZDA PARDUBICE</v>
      </c>
      <c r="F7" s="3">
        <f>IF(Suma!J9=959590,"bez času",Suma!J9)</f>
        <v>53040</v>
      </c>
      <c r="G7" s="2">
        <f>Suma!M9</f>
        <v>1942</v>
      </c>
      <c r="H7" s="2" t="str">
        <f>IF(Suma!I9, IF(Suma!M9 &lt; 1951,"Muži 10 km","Muži 15 km"),"Ženy")</f>
        <v>Muži 10 km</v>
      </c>
      <c r="I7">
        <v>8</v>
      </c>
    </row>
    <row r="8" spans="1:9" outlineLevel="2" x14ac:dyDescent="0.2">
      <c r="A8" s="2">
        <f>Suma!B89</f>
        <v>84</v>
      </c>
      <c r="B8" s="2" t="str">
        <f>Suma!D89</f>
        <v>Janusz</v>
      </c>
      <c r="C8" s="2" t="str">
        <f>Suma!E89</f>
        <v>Maczubowski</v>
      </c>
      <c r="D8" s="2" t="str">
        <f>Suma!G89</f>
        <v>PL</v>
      </c>
      <c r="E8" s="2" t="str">
        <f>Suma!H89</f>
        <v>OLDBOYS</v>
      </c>
      <c r="F8" s="3">
        <f>IF(Suma!J89=959590,"bez času",Suma!J89)</f>
        <v>54060</v>
      </c>
      <c r="G8" s="2">
        <f>Suma!M89</f>
        <v>1944</v>
      </c>
      <c r="H8" s="2" t="str">
        <f>IF(Suma!I89, IF(Suma!M89 &lt; 1951,"Muži 10 km","Muži 15 km"),"Ženy")</f>
        <v>Muži 10 km</v>
      </c>
      <c r="I8">
        <v>88</v>
      </c>
    </row>
    <row r="9" spans="1:9" outlineLevel="2" x14ac:dyDescent="0.2">
      <c r="A9" s="2">
        <f>Suma!B112</f>
        <v>181</v>
      </c>
      <c r="B9" s="2" t="str">
        <f>Suma!D112</f>
        <v>Ludvík</v>
      </c>
      <c r="C9" s="2" t="str">
        <f>Suma!E112</f>
        <v>Šteinc</v>
      </c>
      <c r="D9" s="2" t="str">
        <f>Suma!G112</f>
        <v>CZ</v>
      </c>
      <c r="E9" s="2" t="str">
        <f>Suma!H112</f>
        <v>AC VRCHLABÍ</v>
      </c>
      <c r="F9" s="3">
        <f>IF(Suma!J112=959590,"bez času",Suma!J112)</f>
        <v>54290</v>
      </c>
      <c r="G9" s="2">
        <f>Suma!M112</f>
        <v>1941</v>
      </c>
      <c r="H9" s="2" t="str">
        <f>IF(Suma!I112, IF(Suma!M112 &lt; 1951,"Muži 10 km","Muži 15 km"),"Ženy")</f>
        <v>Muži 10 km</v>
      </c>
      <c r="I9">
        <v>111</v>
      </c>
    </row>
    <row r="10" spans="1:9" outlineLevel="2" x14ac:dyDescent="0.2">
      <c r="A10" s="2">
        <f>Suma!B128</f>
        <v>50</v>
      </c>
      <c r="B10" s="2" t="str">
        <f>Suma!D128</f>
        <v>Stanislav</v>
      </c>
      <c r="C10" s="2" t="str">
        <f>Suma!E128</f>
        <v>Doležal</v>
      </c>
      <c r="D10" s="2" t="str">
        <f>Suma!G128</f>
        <v>CZ</v>
      </c>
      <c r="E10" s="2" t="str">
        <f>Suma!H128</f>
        <v>BK PARDUBICE</v>
      </c>
      <c r="F10" s="3">
        <f>IF(Suma!J128=959590,"bez času",Suma!J128)</f>
        <v>55100</v>
      </c>
      <c r="G10" s="2">
        <f>Suma!M128</f>
        <v>1938</v>
      </c>
      <c r="H10" s="2" t="str">
        <f>IF(Suma!I128, IF(Suma!M128 &lt; 1951,"Muži 10 km","Muži 15 km"),"Ženy")</f>
        <v>Muži 10 km</v>
      </c>
      <c r="I10">
        <v>127</v>
      </c>
    </row>
    <row r="11" spans="1:9" outlineLevel="2" x14ac:dyDescent="0.2">
      <c r="A11" s="2">
        <f>Suma!B68</f>
        <v>193</v>
      </c>
      <c r="B11" s="2" t="str">
        <f>Suma!D68</f>
        <v>Jozef</v>
      </c>
      <c r="C11" s="2" t="str">
        <f>Suma!E68</f>
        <v>żuk</v>
      </c>
      <c r="D11" s="2" t="str">
        <f>Suma!G68</f>
        <v>PL</v>
      </c>
      <c r="E11" s="2" t="str">
        <f>Suma!H68</f>
        <v>NONE</v>
      </c>
      <c r="F11" s="3">
        <f>IF(Suma!J68=959590,"bez času",Suma!J68)</f>
        <v>108430</v>
      </c>
      <c r="G11" s="2">
        <f>Suma!M68</f>
        <v>1940</v>
      </c>
      <c r="H11" s="2" t="str">
        <f>IF(Suma!I68, IF(Suma!M68 &lt; 1951,"Muži 10 km","Muži 15 km"),"Ženy")</f>
        <v>Muži 10 km</v>
      </c>
      <c r="I11">
        <v>67</v>
      </c>
    </row>
    <row r="12" spans="1:9" outlineLevel="2" x14ac:dyDescent="0.2">
      <c r="A12" s="2">
        <f>Suma!B64</f>
        <v>176</v>
      </c>
      <c r="B12" s="2" t="str">
        <f>Suma!D64</f>
        <v>Janusz</v>
      </c>
      <c r="C12" s="2" t="str">
        <f>Suma!E64</f>
        <v>Szczubeł</v>
      </c>
      <c r="D12" s="2" t="str">
        <f>Suma!G64</f>
        <v>PL</v>
      </c>
      <c r="E12" s="2" t="str">
        <f>Suma!H64</f>
        <v>EMERYT</v>
      </c>
      <c r="F12" s="3">
        <f>IF(Suma!J64=959590,"bez času",Suma!J64)</f>
        <v>124247</v>
      </c>
      <c r="G12" s="2">
        <f>Suma!M64</f>
        <v>1949</v>
      </c>
      <c r="H12" s="2" t="str">
        <f>IF(Suma!I64, IF(Suma!M64 &lt; 1951,"Muži 10 km","Muži 15 km"),"Ženy")</f>
        <v>Muži 10 km</v>
      </c>
      <c r="I12">
        <v>63</v>
      </c>
    </row>
    <row r="13" spans="1:9" outlineLevel="1" x14ac:dyDescent="0.2">
      <c r="A13" s="2"/>
      <c r="B13" s="2"/>
      <c r="C13" s="2"/>
      <c r="D13" s="2"/>
      <c r="E13" s="2"/>
      <c r="F13" s="3"/>
      <c r="G13" s="6" t="s">
        <v>327</v>
      </c>
      <c r="H13" s="5">
        <f>SUBTOTAL(3,H14:H104)</f>
        <v>91</v>
      </c>
    </row>
    <row r="14" spans="1:9" outlineLevel="2" x14ac:dyDescent="0.2">
      <c r="A14" s="2">
        <f>Suma!B36</f>
        <v>138</v>
      </c>
      <c r="B14" s="2" t="str">
        <f>Suma!D36</f>
        <v>Alan</v>
      </c>
      <c r="C14" s="2" t="str">
        <f>Suma!E36</f>
        <v>Dobrowolski</v>
      </c>
      <c r="D14" s="2" t="str">
        <f>Suma!G36</f>
        <v>PL</v>
      </c>
      <c r="E14" s="2" t="str">
        <f>Suma!H36</f>
        <v>SPORTFUEL.PL</v>
      </c>
      <c r="F14" s="3">
        <f>IF(Suma!J36=959590,"bez času",Suma!J36)</f>
        <v>45010</v>
      </c>
      <c r="G14" s="2">
        <f>Suma!M36</f>
        <v>1996</v>
      </c>
      <c r="H14" s="2" t="str">
        <f>IF(Suma!I36, IF(Suma!M36 &lt; 1951,"Muži 10 km","Muži 15 km"),"Ženy")</f>
        <v>Muži 15 km</v>
      </c>
      <c r="I14">
        <v>35</v>
      </c>
    </row>
    <row r="15" spans="1:9" outlineLevel="2" x14ac:dyDescent="0.2">
      <c r="A15" s="2">
        <f>Suma!B6</f>
        <v>107</v>
      </c>
      <c r="B15" s="2" t="str">
        <f>Suma!D6</f>
        <v>Marek</v>
      </c>
      <c r="C15" s="2" t="str">
        <f>Suma!E6</f>
        <v>Kincl</v>
      </c>
      <c r="D15" s="2" t="str">
        <f>Suma!G6</f>
        <v>CZ</v>
      </c>
      <c r="E15" s="2" t="str">
        <f>Suma!H6</f>
        <v>TJ MARATONSTAV ÚPICE</v>
      </c>
      <c r="F15" s="3">
        <f>IF(Suma!J6=959590,"bez času",Suma!J6)</f>
        <v>45320</v>
      </c>
      <c r="G15" s="2">
        <f>Suma!M6</f>
        <v>1974</v>
      </c>
      <c r="H15" s="2" t="str">
        <f>IF(Suma!I6, IF(Suma!M6 &lt; 1951,"Muži 10 km","Muži 15 km"),"Ženy")</f>
        <v>Muži 15 km</v>
      </c>
      <c r="I15">
        <v>5</v>
      </c>
    </row>
    <row r="16" spans="1:9" outlineLevel="2" x14ac:dyDescent="0.2">
      <c r="A16" s="2">
        <f>Suma!B103</f>
        <v>62</v>
      </c>
      <c r="B16" s="2" t="str">
        <f>Suma!D103</f>
        <v>Edward</v>
      </c>
      <c r="C16" s="2" t="str">
        <f>Suma!E103</f>
        <v>Baczewski</v>
      </c>
      <c r="D16" s="2" t="str">
        <f>Suma!G103</f>
        <v>PL</v>
      </c>
      <c r="E16" s="2" t="str">
        <f>Suma!H103</f>
        <v>FAURECIJA STOOR</v>
      </c>
      <c r="F16" s="3">
        <f>IF(Suma!J103=959590,"bez času",Suma!J103)</f>
        <v>46090</v>
      </c>
      <c r="G16" s="2">
        <f>Suma!M103</f>
        <v>1964</v>
      </c>
      <c r="H16" s="2" t="str">
        <f>IF(Suma!I103, IF(Suma!M103 &lt; 1951,"Muži 10 km","Muži 15 km"),"Ženy")</f>
        <v>Muži 15 km</v>
      </c>
      <c r="I16">
        <v>102</v>
      </c>
    </row>
    <row r="17" spans="1:9" outlineLevel="2" x14ac:dyDescent="0.2">
      <c r="A17" s="2">
        <f>Suma!B117</f>
        <v>183</v>
      </c>
      <c r="B17" s="2" t="str">
        <f>Suma!D117</f>
        <v>Jiří</v>
      </c>
      <c r="C17" s="2" t="str">
        <f>Suma!E117</f>
        <v>Vlček</v>
      </c>
      <c r="D17" s="2" t="str">
        <f>Suma!G117</f>
        <v>CZ</v>
      </c>
      <c r="E17" s="2" t="str">
        <f>Suma!H117</f>
        <v>SPONA TEPLICE</v>
      </c>
      <c r="F17" s="3">
        <f>IF(Suma!J117=959590,"bez času",Suma!J117)</f>
        <v>47110</v>
      </c>
      <c r="G17" s="2">
        <f>Suma!M117</f>
        <v>1973</v>
      </c>
      <c r="H17" s="2" t="str">
        <f>IF(Suma!I117, IF(Suma!M117 &lt; 1951,"Muži 10 km","Muži 15 km"),"Ženy")</f>
        <v>Muži 15 km</v>
      </c>
      <c r="I17">
        <v>116</v>
      </c>
    </row>
    <row r="18" spans="1:9" outlineLevel="2" x14ac:dyDescent="0.2">
      <c r="A18" s="2">
        <f>Suma!B118</f>
        <v>190</v>
      </c>
      <c r="B18" s="2" t="str">
        <f>Suma!D118</f>
        <v>Pavel</v>
      </c>
      <c r="C18" s="2" t="str">
        <f>Suma!E118</f>
        <v>Rücker</v>
      </c>
      <c r="D18" s="2" t="str">
        <f>Suma!G118</f>
        <v>CZ</v>
      </c>
      <c r="E18" s="2" t="str">
        <f>Suma!H118</f>
        <v>BONBON BKL MACHOV</v>
      </c>
      <c r="F18" s="3">
        <f>IF(Suma!J118=959590,"bez času",Suma!J118)</f>
        <v>47250</v>
      </c>
      <c r="G18" s="2">
        <f>Suma!M118</f>
        <v>1976</v>
      </c>
      <c r="H18" s="2" t="str">
        <f>IF(Suma!I118, IF(Suma!M118 &lt; 1951,"Muži 10 km","Muži 15 km"),"Ženy")</f>
        <v>Muži 15 km</v>
      </c>
      <c r="I18">
        <v>117</v>
      </c>
    </row>
    <row r="19" spans="1:9" outlineLevel="2" x14ac:dyDescent="0.2">
      <c r="A19" s="2">
        <f>Suma!B21</f>
        <v>115</v>
      </c>
      <c r="B19" s="2" t="str">
        <f>Suma!D21</f>
        <v>Dawid</v>
      </c>
      <c r="C19" s="2" t="str">
        <f>Suma!E21</f>
        <v>Gut</v>
      </c>
      <c r="D19" s="2" t="str">
        <f>Suma!G21</f>
        <v>PL</v>
      </c>
      <c r="E19" s="2" t="str">
        <f>Suma!H21</f>
        <v>HERMES ŚWIDNICA</v>
      </c>
      <c r="F19" s="3">
        <f>IF(Suma!J21=959590,"bez času",Suma!J21)</f>
        <v>48210</v>
      </c>
      <c r="G19" s="2">
        <f>Suma!M21</f>
        <v>1979</v>
      </c>
      <c r="H19" s="2" t="str">
        <f>IF(Suma!I21, IF(Suma!M21 &lt; 1951,"Muži 10 km","Muži 15 km"),"Ženy")</f>
        <v>Muži 15 km</v>
      </c>
      <c r="I19">
        <v>20</v>
      </c>
    </row>
    <row r="20" spans="1:9" outlineLevel="2" x14ac:dyDescent="0.2">
      <c r="A20" s="2">
        <f>Suma!B120</f>
        <v>170</v>
      </c>
      <c r="B20" s="2" t="str">
        <f>Suma!D120</f>
        <v>Vítězslav</v>
      </c>
      <c r="C20" s="2" t="str">
        <f>Suma!E120</f>
        <v>Šolc</v>
      </c>
      <c r="D20" s="2" t="str">
        <f>Suma!G120</f>
        <v>CZ</v>
      </c>
      <c r="E20" s="2" t="str">
        <f>Suma!H120</f>
        <v>REDPOINT ELEVEN TEAM</v>
      </c>
      <c r="F20" s="3">
        <f>IF(Suma!J120=959590,"bez času",Suma!J120)</f>
        <v>48500</v>
      </c>
      <c r="G20" s="2">
        <f>Suma!M120</f>
        <v>1991</v>
      </c>
      <c r="H20" s="2" t="str">
        <f>IF(Suma!I120, IF(Suma!M120 &lt; 1951,"Muži 10 km","Muži 15 km"),"Ženy")</f>
        <v>Muži 15 km</v>
      </c>
      <c r="I20">
        <v>119</v>
      </c>
    </row>
    <row r="21" spans="1:9" outlineLevel="2" x14ac:dyDescent="0.2">
      <c r="A21" s="2">
        <f>Suma!B82</f>
        <v>94</v>
      </c>
      <c r="B21" s="2" t="str">
        <f>Suma!D82</f>
        <v>Łukasz</v>
      </c>
      <c r="C21" s="2" t="str">
        <f>Suma!E82</f>
        <v>Mich</v>
      </c>
      <c r="D21" s="2" t="str">
        <f>Suma!G82</f>
        <v>PL</v>
      </c>
      <c r="E21" s="2" t="str">
        <f>Suma!H82</f>
        <v>BRAN</v>
      </c>
      <c r="F21" s="3">
        <f>IF(Suma!J82=959590,"bez času",Suma!J82)</f>
        <v>48570</v>
      </c>
      <c r="G21" s="2">
        <f>Suma!M82</f>
        <v>1988</v>
      </c>
      <c r="H21" s="2" t="str">
        <f>IF(Suma!I82, IF(Suma!M82 &lt; 1951,"Muži 10 km","Muži 15 km"),"Ženy")</f>
        <v>Muži 15 km</v>
      </c>
      <c r="I21">
        <v>81</v>
      </c>
    </row>
    <row r="22" spans="1:9" outlineLevel="2" x14ac:dyDescent="0.2">
      <c r="A22" s="2">
        <f>Suma!B10</f>
        <v>117</v>
      </c>
      <c r="B22" s="2" t="str">
        <f>Suma!D10</f>
        <v>Jan</v>
      </c>
      <c r="C22" s="2" t="str">
        <f>Suma!E10</f>
        <v>Scheuer</v>
      </c>
      <c r="D22" s="2" t="str">
        <f>Suma!G10</f>
        <v>CZ</v>
      </c>
      <c r="E22" s="2" t="str">
        <f>Suma!H10</f>
        <v>ACTIVITY LANŠKROUN</v>
      </c>
      <c r="F22" s="3">
        <f>IF(Suma!J10=959590,"bez času",Suma!J10)</f>
        <v>49191</v>
      </c>
      <c r="G22" s="2">
        <f>Suma!M10</f>
        <v>1966</v>
      </c>
      <c r="H22" s="2" t="str">
        <f>IF(Suma!I10, IF(Suma!M10 &lt; 1951,"Muži 10 km","Muži 15 km"),"Ženy")</f>
        <v>Muži 15 km</v>
      </c>
      <c r="I22">
        <v>9</v>
      </c>
    </row>
    <row r="23" spans="1:9" outlineLevel="2" x14ac:dyDescent="0.2">
      <c r="A23" s="2">
        <f>Suma!B18</f>
        <v>105</v>
      </c>
      <c r="B23" s="2" t="str">
        <f>Suma!D18</f>
        <v>Krzystof</v>
      </c>
      <c r="C23" s="2" t="str">
        <f>Suma!E18</f>
        <v>Gregorczyk</v>
      </c>
      <c r="D23" s="2" t="str">
        <f>Suma!G18</f>
        <v>PL</v>
      </c>
      <c r="E23" s="2" t="str">
        <f>Suma!H18</f>
        <v>KB FAURECIE WAŁBRZYCH</v>
      </c>
      <c r="F23" s="3">
        <f>IF(Suma!J18=959590,"bez času",Suma!J18)</f>
        <v>49390</v>
      </c>
      <c r="G23" s="2">
        <f>Suma!M18</f>
        <v>1970</v>
      </c>
      <c r="H23" s="2" t="str">
        <f>IF(Suma!I18, IF(Suma!M18 &lt; 1951,"Muži 10 km","Muži 15 km"),"Ženy")</f>
        <v>Muži 15 km</v>
      </c>
      <c r="I23">
        <v>17</v>
      </c>
    </row>
    <row r="24" spans="1:9" outlineLevel="2" x14ac:dyDescent="0.2">
      <c r="A24" s="2">
        <f>Suma!B49</f>
        <v>154</v>
      </c>
      <c r="B24" s="2" t="str">
        <f>Suma!D49</f>
        <v>Marek</v>
      </c>
      <c r="C24" s="2" t="str">
        <f>Suma!E49</f>
        <v>Henczka</v>
      </c>
      <c r="D24" s="2" t="str">
        <f>Suma!G49</f>
        <v>PL</v>
      </c>
      <c r="E24" s="2" t="str">
        <f>Suma!H49</f>
        <v>WKB PODZAMCZE</v>
      </c>
      <c r="F24" s="3">
        <f>IF(Suma!J49=959590,"bez času",Suma!J49)</f>
        <v>49460</v>
      </c>
      <c r="G24" s="2">
        <f>Suma!M49</f>
        <v>1957</v>
      </c>
      <c r="H24" s="2" t="str">
        <f>IF(Suma!I49, IF(Suma!M49 &lt; 1951,"Muži 10 km","Muži 15 km"),"Ženy")</f>
        <v>Muži 15 km</v>
      </c>
      <c r="I24">
        <v>48</v>
      </c>
    </row>
    <row r="25" spans="1:9" outlineLevel="2" x14ac:dyDescent="0.2">
      <c r="A25" s="2">
        <f>Suma!B11</f>
        <v>130</v>
      </c>
      <c r="B25" s="2" t="str">
        <f>Suma!D11</f>
        <v>Martin</v>
      </c>
      <c r="C25" s="2" t="str">
        <f>Suma!E11</f>
        <v>Osoba</v>
      </c>
      <c r="D25" s="2" t="str">
        <f>Suma!G11</f>
        <v>CZ</v>
      </c>
      <c r="E25" s="2" t="str">
        <f>Suma!H11</f>
        <v>LOKOMOTIVA MEZIMĚSTÍ</v>
      </c>
      <c r="F25" s="3">
        <f>IF(Suma!J11=959590,"bez času",Suma!J11)</f>
        <v>49537</v>
      </c>
      <c r="G25" s="2">
        <f>Suma!M11</f>
        <v>1965</v>
      </c>
      <c r="H25" s="2" t="str">
        <f>IF(Suma!I11, IF(Suma!M11 &lt; 1951,"Muži 10 km","Muži 15 km"),"Ženy")</f>
        <v>Muži 15 km</v>
      </c>
      <c r="I25">
        <v>10</v>
      </c>
    </row>
    <row r="26" spans="1:9" outlineLevel="2" x14ac:dyDescent="0.2">
      <c r="A26" s="2">
        <f>Suma!B2</f>
        <v>116</v>
      </c>
      <c r="B26" s="2" t="str">
        <f>Suma!D2</f>
        <v>Pavel</v>
      </c>
      <c r="C26" s="2" t="str">
        <f>Suma!E2</f>
        <v>Vít</v>
      </c>
      <c r="D26" s="2" t="str">
        <f>Suma!G2</f>
        <v>CZ</v>
      </c>
      <c r="E26" s="2" t="str">
        <f>Suma!H2</f>
        <v>VELLA TEAM</v>
      </c>
      <c r="F26" s="3">
        <f>IF(Suma!J2=959590,"bez času",Suma!J2)</f>
        <v>49539</v>
      </c>
      <c r="G26" s="2">
        <f>Suma!M2</f>
        <v>1971</v>
      </c>
      <c r="H26" s="2" t="str">
        <f>IF(Suma!I2, IF(Suma!M2 &lt; 1951,"Muži 10 km","Muži 15 km"),"Ženy")</f>
        <v>Muži 15 km</v>
      </c>
      <c r="I26">
        <v>1</v>
      </c>
    </row>
    <row r="27" spans="1:9" outlineLevel="2" x14ac:dyDescent="0.2">
      <c r="A27" s="2">
        <f>Suma!B45</f>
        <v>149</v>
      </c>
      <c r="B27" s="2" t="str">
        <f>Suma!D45</f>
        <v>Zdisław</v>
      </c>
      <c r="C27" s="2" t="str">
        <f>Suma!E45</f>
        <v>Tomaszewski</v>
      </c>
      <c r="D27" s="2" t="str">
        <f>Suma!G45</f>
        <v>PL</v>
      </c>
      <c r="E27" s="2" t="str">
        <f>Suma!H45</f>
        <v>BIEGAJ-ZAPOBIEGAJ</v>
      </c>
      <c r="F27" s="3">
        <f>IF(Suma!J45=959590,"bez času",Suma!J45)</f>
        <v>50160</v>
      </c>
      <c r="G27" s="2">
        <f>Suma!M45</f>
        <v>1965</v>
      </c>
      <c r="H27" s="2" t="str">
        <f>IF(Suma!I45, IF(Suma!M45 &lt; 1951,"Muži 10 km","Muži 15 km"),"Ženy")</f>
        <v>Muži 15 km</v>
      </c>
      <c r="I27">
        <v>44</v>
      </c>
    </row>
    <row r="28" spans="1:9" outlineLevel="2" x14ac:dyDescent="0.2">
      <c r="A28" s="2">
        <f>Suma!B15</f>
        <v>120</v>
      </c>
      <c r="B28" s="2" t="str">
        <f>Suma!D15</f>
        <v>Kamil</v>
      </c>
      <c r="C28" s="2" t="str">
        <f>Suma!E15</f>
        <v>Jowik</v>
      </c>
      <c r="D28" s="2" t="str">
        <f>Suma!G15</f>
        <v>PL</v>
      </c>
      <c r="E28" s="2" t="str">
        <f>Suma!H15</f>
        <v>NONE</v>
      </c>
      <c r="F28" s="3">
        <f>IF(Suma!J15=959590,"bez času",Suma!J15)</f>
        <v>50260</v>
      </c>
      <c r="G28" s="2">
        <f>Suma!M15</f>
        <v>1977</v>
      </c>
      <c r="H28" s="2" t="str">
        <f>IF(Suma!I15, IF(Suma!M15 &lt; 1951,"Muži 10 km","Muži 15 km"),"Ženy")</f>
        <v>Muži 15 km</v>
      </c>
      <c r="I28">
        <v>14</v>
      </c>
    </row>
    <row r="29" spans="1:9" outlineLevel="2" x14ac:dyDescent="0.2">
      <c r="A29" s="2">
        <f>Suma!B24</f>
        <v>123</v>
      </c>
      <c r="B29" s="2" t="str">
        <f>Suma!D24</f>
        <v>Darek</v>
      </c>
      <c r="C29" s="2" t="str">
        <f>Suma!E24</f>
        <v>Mazurwiewicz</v>
      </c>
      <c r="D29" s="2" t="str">
        <f>Suma!G24</f>
        <v>PL</v>
      </c>
      <c r="E29" s="2" t="str">
        <f>Suma!H24</f>
        <v>NONE</v>
      </c>
      <c r="F29" s="3">
        <f>IF(Suma!J24=959590,"bez času",Suma!J24)</f>
        <v>50310</v>
      </c>
      <c r="G29" s="2">
        <f>Suma!M24</f>
        <v>1978</v>
      </c>
      <c r="H29" s="2" t="str">
        <f>IF(Suma!I24, IF(Suma!M24 &lt; 1951,"Muži 10 km","Muži 15 km"),"Ženy")</f>
        <v>Muži 15 km</v>
      </c>
      <c r="I29">
        <v>23</v>
      </c>
    </row>
    <row r="30" spans="1:9" outlineLevel="2" x14ac:dyDescent="0.2">
      <c r="A30" s="2">
        <f>Suma!B14</f>
        <v>122</v>
      </c>
      <c r="B30" s="2" t="str">
        <f>Suma!D14</f>
        <v>Krystian</v>
      </c>
      <c r="C30" s="2" t="str">
        <f>Suma!E14</f>
        <v>Fizej</v>
      </c>
      <c r="D30" s="2" t="str">
        <f>Suma!G14</f>
        <v>PL</v>
      </c>
      <c r="E30" s="2" t="str">
        <f>Suma!H14</f>
        <v>WKB-PODRZAMCZE</v>
      </c>
      <c r="F30" s="3">
        <f>IF(Suma!J14=959590,"bez času",Suma!J14)</f>
        <v>50460</v>
      </c>
      <c r="G30" s="2">
        <f>Suma!M14</f>
        <v>1982</v>
      </c>
      <c r="H30" s="2" t="str">
        <f>IF(Suma!I14, IF(Suma!M14 &lt; 1951,"Muži 10 km","Muži 15 km"),"Ženy")</f>
        <v>Muži 15 km</v>
      </c>
      <c r="I30">
        <v>13</v>
      </c>
    </row>
    <row r="31" spans="1:9" outlineLevel="2" x14ac:dyDescent="0.2">
      <c r="A31" s="2">
        <f>Suma!B124</f>
        <v>194</v>
      </c>
      <c r="B31" s="2" t="str">
        <f>Suma!D124</f>
        <v>Jaroslav</v>
      </c>
      <c r="C31" s="2" t="str">
        <f>Suma!E124</f>
        <v>Mazač</v>
      </c>
      <c r="D31" s="2" t="str">
        <f>Suma!G124</f>
        <v>CZ</v>
      </c>
      <c r="E31" s="2" t="str">
        <f>Suma!H124</f>
        <v>WIKOV HRONOV</v>
      </c>
      <c r="F31" s="3">
        <f>IF(Suma!J124=959590,"bez času",Suma!J124)</f>
        <v>50570</v>
      </c>
      <c r="G31" s="2">
        <f>Suma!M124</f>
        <v>1968</v>
      </c>
      <c r="H31" s="2" t="str">
        <f>IF(Suma!I124, IF(Suma!M124 &lt; 1951,"Muži 10 km","Muži 15 km"),"Ženy")</f>
        <v>Muži 15 km</v>
      </c>
      <c r="I31">
        <v>123</v>
      </c>
    </row>
    <row r="32" spans="1:9" outlineLevel="2" x14ac:dyDescent="0.2">
      <c r="A32" s="2">
        <f>Suma!B29</f>
        <v>129</v>
      </c>
      <c r="B32" s="2" t="str">
        <f>Suma!D29</f>
        <v>Artur</v>
      </c>
      <c r="C32" s="2" t="str">
        <f>Suma!E29</f>
        <v>Gawroński</v>
      </c>
      <c r="D32" s="2" t="str">
        <f>Suma!G29</f>
        <v>PL</v>
      </c>
      <c r="E32" s="2" t="str">
        <f>Suma!H29</f>
        <v>NONE</v>
      </c>
      <c r="F32" s="3">
        <f>IF(Suma!J29=959590,"bez času",Suma!J29)</f>
        <v>51080</v>
      </c>
      <c r="G32" s="2">
        <f>Suma!M29</f>
        <v>1964</v>
      </c>
      <c r="H32" s="2" t="str">
        <f>IF(Suma!I29, IF(Suma!M29 &lt; 1951,"Muži 10 km","Muži 15 km"),"Ženy")</f>
        <v>Muži 15 km</v>
      </c>
      <c r="I32">
        <v>28</v>
      </c>
    </row>
    <row r="33" spans="1:9" outlineLevel="2" x14ac:dyDescent="0.2">
      <c r="A33" s="2">
        <f>Suma!B116</f>
        <v>172</v>
      </c>
      <c r="B33" s="2" t="str">
        <f>Suma!D116</f>
        <v>Jakub</v>
      </c>
      <c r="C33" s="2" t="str">
        <f>Suma!E116</f>
        <v>Rücker</v>
      </c>
      <c r="D33" s="2" t="str">
        <f>Suma!G116</f>
        <v>CZ</v>
      </c>
      <c r="E33" s="2" t="str">
        <f>Suma!H116</f>
        <v>BONBON LHOTA</v>
      </c>
      <c r="F33" s="3">
        <f>IF(Suma!J116=959590,"bez času",Suma!J116)</f>
        <v>51100</v>
      </c>
      <c r="G33" s="2">
        <f>Suma!M116</f>
        <v>1988</v>
      </c>
      <c r="H33" s="2" t="str">
        <f>IF(Suma!I116, IF(Suma!M116 &lt; 1951,"Muži 10 km","Muži 15 km"),"Ženy")</f>
        <v>Muži 15 km</v>
      </c>
      <c r="I33">
        <v>115</v>
      </c>
    </row>
    <row r="34" spans="1:9" outlineLevel="2" x14ac:dyDescent="0.2">
      <c r="A34" s="2">
        <f>Suma!B48</f>
        <v>152</v>
      </c>
      <c r="B34" s="2" t="str">
        <f>Suma!D48</f>
        <v>Marcin</v>
      </c>
      <c r="C34" s="2" t="str">
        <f>Suma!E48</f>
        <v>Arcieszewski</v>
      </c>
      <c r="D34" s="2" t="str">
        <f>Suma!G48</f>
        <v>PL</v>
      </c>
      <c r="E34" s="2" t="str">
        <f>Suma!H48</f>
        <v>GRUPA BIEGOWA WALBRZYCH</v>
      </c>
      <c r="F34" s="3">
        <f>IF(Suma!J48=959590,"bez času",Suma!J48)</f>
        <v>52010</v>
      </c>
      <c r="G34" s="2">
        <f>Suma!M48</f>
        <v>1979</v>
      </c>
      <c r="H34" s="2" t="str">
        <f>IF(Suma!I48, IF(Suma!M48 &lt; 1951,"Muži 10 km","Muži 15 km"),"Ženy")</f>
        <v>Muži 15 km</v>
      </c>
      <c r="I34">
        <v>47</v>
      </c>
    </row>
    <row r="35" spans="1:9" outlineLevel="2" x14ac:dyDescent="0.2">
      <c r="A35" s="2">
        <f>Suma!B46</f>
        <v>150</v>
      </c>
      <c r="B35" s="2" t="str">
        <f>Suma!D46</f>
        <v>Mirosław</v>
      </c>
      <c r="C35" s="2" t="str">
        <f>Suma!E46</f>
        <v>Budka</v>
      </c>
      <c r="D35" s="2" t="str">
        <f>Suma!G46</f>
        <v>PL</v>
      </c>
      <c r="E35" s="2" t="str">
        <f>Suma!H46</f>
        <v>NONE</v>
      </c>
      <c r="F35" s="3">
        <f>IF(Suma!J46=959590,"bez času",Suma!J46)</f>
        <v>52160</v>
      </c>
      <c r="G35" s="2">
        <f>Suma!M46</f>
        <v>1968</v>
      </c>
      <c r="H35" s="2" t="str">
        <f>IF(Suma!I46, IF(Suma!M46 &lt; 1951,"Muži 10 km","Muži 15 km"),"Ženy")</f>
        <v>Muži 15 km</v>
      </c>
      <c r="I35">
        <v>45</v>
      </c>
    </row>
    <row r="36" spans="1:9" outlineLevel="2" x14ac:dyDescent="0.2">
      <c r="A36" s="2">
        <f>Suma!B27</f>
        <v>125</v>
      </c>
      <c r="B36" s="2" t="str">
        <f>Suma!D27</f>
        <v>Leszek</v>
      </c>
      <c r="C36" s="2" t="str">
        <f>Suma!E27</f>
        <v>Zajac</v>
      </c>
      <c r="D36" s="2" t="str">
        <f>Suma!G27</f>
        <v>PL</v>
      </c>
      <c r="E36" s="2" t="str">
        <f>Suma!H27</f>
        <v>FAURECIA</v>
      </c>
      <c r="F36" s="3">
        <f>IF(Suma!J27=959590,"bez času",Suma!J27)</f>
        <v>52250</v>
      </c>
      <c r="G36" s="2">
        <f>Suma!M27</f>
        <v>1984</v>
      </c>
      <c r="H36" s="2" t="str">
        <f>IF(Suma!I27, IF(Suma!M27 &lt; 1951,"Muži 10 km","Muži 15 km"),"Ženy")</f>
        <v>Muži 15 km</v>
      </c>
      <c r="I36">
        <v>26</v>
      </c>
    </row>
    <row r="37" spans="1:9" outlineLevel="2" x14ac:dyDescent="0.2">
      <c r="A37" s="2">
        <f>Suma!B115</f>
        <v>158</v>
      </c>
      <c r="B37" s="2" t="str">
        <f>Suma!D115</f>
        <v>Vladimír</v>
      </c>
      <c r="C37" s="2" t="str">
        <f>Suma!E115</f>
        <v>Vacarda</v>
      </c>
      <c r="D37" s="2" t="str">
        <f>Suma!G115</f>
        <v>CZ</v>
      </c>
      <c r="E37" s="2" t="str">
        <f>Suma!H115</f>
        <v>ELEVEN RUN TEAM</v>
      </c>
      <c r="F37" s="3">
        <f>IF(Suma!J115=959590,"bez času",Suma!J115)</f>
        <v>52290</v>
      </c>
      <c r="G37" s="2">
        <f>Suma!M115</f>
        <v>1959</v>
      </c>
      <c r="H37" s="2" t="str">
        <f>IF(Suma!I115, IF(Suma!M115 &lt; 1951,"Muži 10 km","Muži 15 km"),"Ženy")</f>
        <v>Muži 15 km</v>
      </c>
      <c r="I37">
        <v>114</v>
      </c>
    </row>
    <row r="38" spans="1:9" outlineLevel="2" x14ac:dyDescent="0.2">
      <c r="A38" s="2">
        <f>Suma!B95</f>
        <v>77</v>
      </c>
      <c r="B38" s="2" t="str">
        <f>Suma!D95</f>
        <v>Jacek</v>
      </c>
      <c r="C38" s="2" t="str">
        <f>Suma!E95</f>
        <v>Kalus</v>
      </c>
      <c r="D38" s="2" t="str">
        <f>Suma!G95</f>
        <v>PL</v>
      </c>
      <c r="E38" s="2" t="str">
        <f>Suma!H95</f>
        <v>BIEGAJ-ZAPOBIEGAJ</v>
      </c>
      <c r="F38" s="3">
        <f>IF(Suma!J95=959590,"bez času",Suma!J95)</f>
        <v>53140</v>
      </c>
      <c r="G38" s="2">
        <f>Suma!M95</f>
        <v>1990</v>
      </c>
      <c r="H38" s="2" t="str">
        <f>IF(Suma!I95, IF(Suma!M95 &lt; 1951,"Muži 10 km","Muži 15 km"),"Ženy")</f>
        <v>Muži 15 km</v>
      </c>
      <c r="I38">
        <v>94</v>
      </c>
    </row>
    <row r="39" spans="1:9" outlineLevel="2" x14ac:dyDescent="0.2">
      <c r="A39" s="2">
        <f>Suma!B83</f>
        <v>93</v>
      </c>
      <c r="B39" s="2" t="str">
        <f>Suma!D83</f>
        <v>Paweł</v>
      </c>
      <c r="C39" s="2" t="str">
        <f>Suma!E83</f>
        <v>Grzesik</v>
      </c>
      <c r="D39" s="2" t="str">
        <f>Suma!G83</f>
        <v>PL</v>
      </c>
      <c r="E39" s="2" t="str">
        <f>Suma!H83</f>
        <v>SOR WAŁBRZYCH</v>
      </c>
      <c r="F39" s="3">
        <f>IF(Suma!J83=959590,"bez času",Suma!J83)</f>
        <v>53200</v>
      </c>
      <c r="G39" s="2">
        <f>Suma!M83</f>
        <v>1979</v>
      </c>
      <c r="H39" s="2" t="str">
        <f>IF(Suma!I83, IF(Suma!M83 &lt; 1951,"Muži 10 km","Muži 15 km"),"Ženy")</f>
        <v>Muži 15 km</v>
      </c>
      <c r="I39">
        <v>82</v>
      </c>
    </row>
    <row r="40" spans="1:9" outlineLevel="2" x14ac:dyDescent="0.2">
      <c r="A40" s="2">
        <f>Suma!B75</f>
        <v>200</v>
      </c>
      <c r="B40" s="2" t="str">
        <f>Suma!D75</f>
        <v>Ryszard</v>
      </c>
      <c r="C40" s="2" t="str">
        <f>Suma!E75</f>
        <v>Gurgul</v>
      </c>
      <c r="D40" s="2" t="str">
        <f>Suma!G75</f>
        <v>PL</v>
      </c>
      <c r="E40" s="2" t="str">
        <f>Suma!H75</f>
        <v>WKB</v>
      </c>
      <c r="F40" s="3">
        <f>IF(Suma!J75=959590,"bez času",Suma!J75)</f>
        <v>53250</v>
      </c>
      <c r="G40" s="2">
        <f>Suma!M75</f>
        <v>1955</v>
      </c>
      <c r="H40" s="2" t="str">
        <f>IF(Suma!I75, IF(Suma!M75 &lt; 1951,"Muži 10 km","Muži 15 km"),"Ženy")</f>
        <v>Muži 15 km</v>
      </c>
      <c r="I40">
        <v>74</v>
      </c>
    </row>
    <row r="41" spans="1:9" outlineLevel="2" x14ac:dyDescent="0.2">
      <c r="A41" s="2">
        <f>Suma!B121</f>
        <v>166</v>
      </c>
      <c r="B41" s="2" t="str">
        <f>Suma!D121</f>
        <v>Vítězslav</v>
      </c>
      <c r="C41" s="2" t="str">
        <f>Suma!E121</f>
        <v>Šolc</v>
      </c>
      <c r="D41" s="2" t="str">
        <f>Suma!G121</f>
        <v>CZ</v>
      </c>
      <c r="E41" s="2" t="str">
        <f>Suma!H121</f>
        <v>BKL MACHOV</v>
      </c>
      <c r="F41" s="3">
        <f>IF(Suma!J121=959590,"bez času",Suma!J121)</f>
        <v>53290</v>
      </c>
      <c r="G41" s="2">
        <f>Suma!M121</f>
        <v>1957</v>
      </c>
      <c r="H41" s="2" t="str">
        <f>IF(Suma!I121, IF(Suma!M121 &lt; 1951,"Muži 10 km","Muži 15 km"),"Ženy")</f>
        <v>Muži 15 km</v>
      </c>
      <c r="I41">
        <v>120</v>
      </c>
    </row>
    <row r="42" spans="1:9" outlineLevel="2" x14ac:dyDescent="0.2">
      <c r="A42" s="2">
        <f>Suma!B12</f>
        <v>132</v>
      </c>
      <c r="B42" s="2" t="str">
        <f>Suma!D12</f>
        <v>Dariusz</v>
      </c>
      <c r="C42" s="2" t="str">
        <f>Suma!E12</f>
        <v>Chovaży</v>
      </c>
      <c r="D42" s="2" t="str">
        <f>Suma!G12</f>
        <v>PL</v>
      </c>
      <c r="E42" s="2" t="str">
        <f>Suma!H12</f>
        <v>BIEGAJ-ZABIEGAJ</v>
      </c>
      <c r="F42" s="3">
        <f>IF(Suma!J12=959590,"bez času",Suma!J12)</f>
        <v>53510</v>
      </c>
      <c r="G42" s="2">
        <f>Suma!M12</f>
        <v>1969</v>
      </c>
      <c r="H42" s="2" t="str">
        <f>IF(Suma!I12, IF(Suma!M12 &lt; 1951,"Muži 10 km","Muži 15 km"),"Ženy")</f>
        <v>Muži 15 km</v>
      </c>
      <c r="I42">
        <v>11</v>
      </c>
    </row>
    <row r="43" spans="1:9" outlineLevel="2" x14ac:dyDescent="0.2">
      <c r="A43" s="2">
        <f>Suma!B39</f>
        <v>142</v>
      </c>
      <c r="B43" s="2" t="str">
        <f>Suma!D39</f>
        <v>Jan</v>
      </c>
      <c r="C43" s="2" t="str">
        <f>Suma!E39</f>
        <v>Nowaczyk</v>
      </c>
      <c r="D43" s="2" t="str">
        <f>Suma!G39</f>
        <v>PL</v>
      </c>
      <c r="E43" s="2" t="str">
        <f>Suma!H39</f>
        <v>GRUPA BIEGOVA MIROSYÓW</v>
      </c>
      <c r="F43" s="3">
        <f>IF(Suma!J39=959590,"bez času",Suma!J39)</f>
        <v>54320</v>
      </c>
      <c r="G43" s="2">
        <f>Suma!M39</f>
        <v>1977</v>
      </c>
      <c r="H43" s="2" t="str">
        <f>IF(Suma!I39, IF(Suma!M39 &lt; 1951,"Muži 10 km","Muži 15 km"),"Ženy")</f>
        <v>Muži 15 km</v>
      </c>
      <c r="I43">
        <v>38</v>
      </c>
    </row>
    <row r="44" spans="1:9" outlineLevel="2" x14ac:dyDescent="0.2">
      <c r="A44" s="2">
        <f>Suma!B8</f>
        <v>110</v>
      </c>
      <c r="B44" s="2" t="str">
        <f>Suma!D8</f>
        <v>Martin</v>
      </c>
      <c r="C44" s="2" t="str">
        <f>Suma!E8</f>
        <v>Vašíček</v>
      </c>
      <c r="D44" s="2" t="str">
        <f>Suma!G8</f>
        <v>CZ</v>
      </c>
      <c r="E44" s="2" t="str">
        <f>Suma!H8</f>
        <v>MARATONSTAV ÚPICE</v>
      </c>
      <c r="F44" s="3">
        <f>IF(Suma!J8=959590,"bez času",Suma!J8)</f>
        <v>55240</v>
      </c>
      <c r="G44" s="2">
        <f>Suma!M8</f>
        <v>1971</v>
      </c>
      <c r="H44" s="2" t="str">
        <f>IF(Suma!I8, IF(Suma!M8 &lt; 1951,"Muži 10 km","Muži 15 km"),"Ženy")</f>
        <v>Muži 15 km</v>
      </c>
      <c r="I44">
        <v>7</v>
      </c>
    </row>
    <row r="45" spans="1:9" outlineLevel="2" x14ac:dyDescent="0.2">
      <c r="A45" s="2">
        <f>Suma!B17</f>
        <v>104</v>
      </c>
      <c r="B45" s="2" t="str">
        <f>Suma!D17</f>
        <v>Antoni</v>
      </c>
      <c r="C45" s="2" t="str">
        <f>Suma!E17</f>
        <v>Zekawski</v>
      </c>
      <c r="D45" s="2" t="str">
        <f>Suma!G17</f>
        <v>PL</v>
      </c>
      <c r="E45" s="2" t="str">
        <f>Suma!H17</f>
        <v>NONE</v>
      </c>
      <c r="F45" s="3">
        <f>IF(Suma!J17=959590,"bez času",Suma!J17)</f>
        <v>55340</v>
      </c>
      <c r="G45" s="2">
        <f>Suma!M17</f>
        <v>1963</v>
      </c>
      <c r="H45" s="2" t="str">
        <f>IF(Suma!I17, IF(Suma!M17 &lt; 1951,"Muži 10 km","Muži 15 km"),"Ženy")</f>
        <v>Muži 15 km</v>
      </c>
      <c r="I45">
        <v>16</v>
      </c>
    </row>
    <row r="46" spans="1:9" outlineLevel="2" x14ac:dyDescent="0.2">
      <c r="A46" s="2">
        <f>Suma!B61</f>
        <v>171</v>
      </c>
      <c r="B46" s="2" t="str">
        <f>Suma!D61</f>
        <v>Sławomir</v>
      </c>
      <c r="C46" s="2" t="str">
        <f>Suma!E61</f>
        <v>Hnisdików</v>
      </c>
      <c r="D46" s="2" t="str">
        <f>Suma!G61</f>
        <v>PL</v>
      </c>
      <c r="E46" s="2" t="str">
        <f>Suma!H61</f>
        <v>KGB</v>
      </c>
      <c r="F46" s="3">
        <f>IF(Suma!J61=959590,"bez času",Suma!J61)</f>
        <v>55420</v>
      </c>
      <c r="G46" s="2">
        <f>Suma!M61</f>
        <v>1966</v>
      </c>
      <c r="H46" s="2" t="str">
        <f>IF(Suma!I61, IF(Suma!M61 &lt; 1951,"Muži 10 km","Muži 15 km"),"Ženy")</f>
        <v>Muži 15 km</v>
      </c>
      <c r="I46">
        <v>60</v>
      </c>
    </row>
    <row r="47" spans="1:9" outlineLevel="2" x14ac:dyDescent="0.2">
      <c r="A47" s="2">
        <f>Suma!B59</f>
        <v>168</v>
      </c>
      <c r="B47" s="2" t="str">
        <f>Suma!D59</f>
        <v>Krzystof</v>
      </c>
      <c r="C47" s="2" t="str">
        <f>Suma!E59</f>
        <v>Sołtys</v>
      </c>
      <c r="D47" s="2" t="str">
        <f>Suma!G59</f>
        <v>PL</v>
      </c>
      <c r="E47" s="2" t="str">
        <f>Suma!H59</f>
        <v>TEMMPO</v>
      </c>
      <c r="F47" s="3">
        <f>IF(Suma!J59=959590,"bez času",Suma!J59)</f>
        <v>56160</v>
      </c>
      <c r="G47" s="2">
        <f>Suma!M59</f>
        <v>1985</v>
      </c>
      <c r="H47" s="2" t="str">
        <f>IF(Suma!I59, IF(Suma!M59 &lt; 1951,"Muži 10 km","Muži 15 km"),"Ženy")</f>
        <v>Muži 15 km</v>
      </c>
      <c r="I47">
        <v>58</v>
      </c>
    </row>
    <row r="48" spans="1:9" outlineLevel="2" x14ac:dyDescent="0.2">
      <c r="A48" s="2">
        <f>Suma!B129</f>
        <v>49</v>
      </c>
      <c r="B48" s="2" t="str">
        <f>Suma!D129</f>
        <v>Luděk</v>
      </c>
      <c r="C48" s="2" t="str">
        <f>Suma!E129</f>
        <v>Zelený</v>
      </c>
      <c r="D48" s="2" t="str">
        <f>Suma!G129</f>
        <v>CZ</v>
      </c>
      <c r="E48" s="2" t="str">
        <f>Suma!H129</f>
        <v>DOMAŽĎÁR</v>
      </c>
      <c r="F48" s="3">
        <f>IF(Suma!J129=959590,"bez času",Suma!J129)</f>
        <v>57170</v>
      </c>
      <c r="G48" s="2">
        <f>Suma!M129</f>
        <v>1961</v>
      </c>
      <c r="H48" s="2" t="str">
        <f>IF(Suma!I129, IF(Suma!M129 &lt; 1951,"Muži 10 km","Muži 15 km"),"Ženy")</f>
        <v>Muži 15 km</v>
      </c>
      <c r="I48">
        <v>128</v>
      </c>
    </row>
    <row r="49" spans="1:9" outlineLevel="2" x14ac:dyDescent="0.2">
      <c r="A49" s="2">
        <f>Suma!B56</f>
        <v>162</v>
      </c>
      <c r="B49" s="2" t="str">
        <f>Suma!D56</f>
        <v>Jarosław</v>
      </c>
      <c r="C49" s="2" t="str">
        <f>Suma!E56</f>
        <v>Słomowicz</v>
      </c>
      <c r="D49" s="2" t="str">
        <f>Suma!G56</f>
        <v>PL</v>
      </c>
      <c r="E49" s="2" t="str">
        <f>Suma!H56</f>
        <v>WKB PODZAMCIE</v>
      </c>
      <c r="F49" s="3">
        <f>IF(Suma!J56=959590,"bez času",Suma!J56)</f>
        <v>57340</v>
      </c>
      <c r="G49" s="2">
        <f>Suma!M56</f>
        <v>1970</v>
      </c>
      <c r="H49" s="2" t="str">
        <f>IF(Suma!I56, IF(Suma!M56 &lt; 1951,"Muži 10 km","Muži 15 km"),"Ženy")</f>
        <v>Muži 15 km</v>
      </c>
      <c r="I49">
        <v>55</v>
      </c>
    </row>
    <row r="50" spans="1:9" outlineLevel="2" x14ac:dyDescent="0.2">
      <c r="A50" s="2">
        <f>Suma!B51</f>
        <v>155</v>
      </c>
      <c r="B50" s="2" t="str">
        <f>Suma!D51</f>
        <v>Marek</v>
      </c>
      <c r="C50" s="2" t="str">
        <f>Suma!E51</f>
        <v>Sargalski</v>
      </c>
      <c r="D50" s="2" t="str">
        <f>Suma!G51</f>
        <v>PL</v>
      </c>
      <c r="E50" s="2" t="str">
        <f>Suma!H51</f>
        <v>TEMMPO WAŁBRZYCH</v>
      </c>
      <c r="F50" s="3">
        <f>IF(Suma!J51=959590,"bez času",Suma!J51)</f>
        <v>57360</v>
      </c>
      <c r="G50" s="2">
        <f>Suma!M51</f>
        <v>1972</v>
      </c>
      <c r="H50" s="2" t="str">
        <f>IF(Suma!I51, IF(Suma!M51 &lt; 1951,"Muži 10 km","Muži 15 km"),"Ženy")</f>
        <v>Muži 15 km</v>
      </c>
      <c r="I50">
        <v>50</v>
      </c>
    </row>
    <row r="51" spans="1:9" outlineLevel="2" x14ac:dyDescent="0.2">
      <c r="A51" s="2">
        <f>Suma!B35</f>
        <v>136</v>
      </c>
      <c r="B51" s="2" t="str">
        <f>Suma!D35</f>
        <v>Dariusz</v>
      </c>
      <c r="C51" s="2" t="str">
        <f>Suma!E35</f>
        <v>Walisz</v>
      </c>
      <c r="D51" s="2" t="str">
        <f>Suma!G35</f>
        <v>PL</v>
      </c>
      <c r="E51" s="2" t="str">
        <f>Suma!H35</f>
        <v>BIEGAJ-ZAPOBIEGAJ</v>
      </c>
      <c r="F51" s="3">
        <f>IF(Suma!J35=959590,"bez času",Suma!J35)</f>
        <v>57400</v>
      </c>
      <c r="G51" s="2">
        <f>Suma!M35</f>
        <v>1964</v>
      </c>
      <c r="H51" s="2" t="str">
        <f>IF(Suma!I35, IF(Suma!M35 &lt; 1951,"Muži 10 km","Muži 15 km"),"Ženy")</f>
        <v>Muži 15 km</v>
      </c>
      <c r="I51">
        <v>34</v>
      </c>
    </row>
    <row r="52" spans="1:9" outlineLevel="2" x14ac:dyDescent="0.2">
      <c r="A52" s="2">
        <f>Suma!B126</f>
        <v>55</v>
      </c>
      <c r="B52" s="2" t="str">
        <f>Suma!D126</f>
        <v>Jaroslav</v>
      </c>
      <c r="C52" s="2" t="str">
        <f>Suma!E126</f>
        <v>Mžourek</v>
      </c>
      <c r="D52" s="2" t="str">
        <f>Suma!G126</f>
        <v>CZ</v>
      </c>
      <c r="E52" s="2" t="str">
        <f>Suma!H126</f>
        <v>VÁLEČCI</v>
      </c>
      <c r="F52" s="3">
        <f>IF(Suma!J126=959590,"bez času",Suma!J126)</f>
        <v>57590</v>
      </c>
      <c r="G52" s="2">
        <f>Suma!M126</f>
        <v>1970</v>
      </c>
      <c r="H52" s="2" t="str">
        <f>IF(Suma!I126, IF(Suma!M126 &lt; 1951,"Muži 10 km","Muži 15 km"),"Ženy")</f>
        <v>Muži 15 km</v>
      </c>
      <c r="I52">
        <v>125</v>
      </c>
    </row>
    <row r="53" spans="1:9" outlineLevel="2" x14ac:dyDescent="0.2">
      <c r="A53" s="2">
        <f>Suma!B86</f>
        <v>87</v>
      </c>
      <c r="B53" s="2" t="str">
        <f>Suma!D86</f>
        <v>Maciej</v>
      </c>
      <c r="C53" s="2" t="str">
        <f>Suma!E86</f>
        <v>Tomaszek</v>
      </c>
      <c r="D53" s="2" t="str">
        <f>Suma!G86</f>
        <v>PL</v>
      </c>
      <c r="E53" s="2" t="str">
        <f>Suma!H86</f>
        <v>NONE</v>
      </c>
      <c r="F53" s="3">
        <f>IF(Suma!J86=959590,"bez času",Suma!J86)</f>
        <v>58270</v>
      </c>
      <c r="G53" s="2">
        <f>Suma!M86</f>
        <v>1995</v>
      </c>
      <c r="H53" s="2" t="str">
        <f>IF(Suma!I86, IF(Suma!M86 &lt; 1951,"Muži 10 km","Muži 15 km"),"Ženy")</f>
        <v>Muži 15 km</v>
      </c>
      <c r="I53">
        <v>85</v>
      </c>
    </row>
    <row r="54" spans="1:9" outlineLevel="2" x14ac:dyDescent="0.2">
      <c r="A54" s="2">
        <f>Suma!B42</f>
        <v>147</v>
      </c>
      <c r="B54" s="2" t="str">
        <f>Suma!D42</f>
        <v>Tomasz</v>
      </c>
      <c r="C54" s="2" t="str">
        <f>Suma!E42</f>
        <v>Maciejewski</v>
      </c>
      <c r="D54" s="2" t="str">
        <f>Suma!G42</f>
        <v>PL</v>
      </c>
      <c r="E54" s="2" t="str">
        <f>Suma!H42</f>
        <v>GRUPA BIGOWA MIEROSZÓW</v>
      </c>
      <c r="F54" s="3">
        <f>IF(Suma!J42=959590,"bez času",Suma!J42)</f>
        <v>58290</v>
      </c>
      <c r="G54" s="2">
        <f>Suma!M42</f>
        <v>1982</v>
      </c>
      <c r="H54" s="2" t="str">
        <f>IF(Suma!I42, IF(Suma!M42 &lt; 1951,"Muži 10 km","Muži 15 km"),"Ženy")</f>
        <v>Muži 15 km</v>
      </c>
      <c r="I54">
        <v>41</v>
      </c>
    </row>
    <row r="55" spans="1:9" outlineLevel="2" x14ac:dyDescent="0.2">
      <c r="A55" s="2">
        <f>Suma!B40</f>
        <v>143</v>
      </c>
      <c r="B55" s="2" t="str">
        <f>Suma!D40</f>
        <v>Tomasz</v>
      </c>
      <c r="C55" s="2" t="str">
        <f>Suma!E40</f>
        <v>Jeżak</v>
      </c>
      <c r="D55" s="2" t="str">
        <f>Suma!G40</f>
        <v>PL</v>
      </c>
      <c r="E55" s="2" t="str">
        <f>Suma!H40</f>
        <v>GRUPA BIEGOVA MIROSYÓW</v>
      </c>
      <c r="F55" s="3">
        <f>IF(Suma!J40=959590,"bez času",Suma!J40)</f>
        <v>58320</v>
      </c>
      <c r="G55" s="2">
        <f>Suma!M40</f>
        <v>1974</v>
      </c>
      <c r="H55" s="2" t="str">
        <f>IF(Suma!I40, IF(Suma!M40 &lt; 1951,"Muži 10 km","Muži 15 km"),"Ženy")</f>
        <v>Muži 15 km</v>
      </c>
      <c r="I55">
        <v>39</v>
      </c>
    </row>
    <row r="56" spans="1:9" outlineLevel="2" x14ac:dyDescent="0.2">
      <c r="A56" s="2">
        <f>Suma!B104</f>
        <v>60</v>
      </c>
      <c r="B56" s="2" t="str">
        <f>Suma!D104</f>
        <v>Ryzsard</v>
      </c>
      <c r="C56" s="2" t="str">
        <f>Suma!E104</f>
        <v>Nesterewicz</v>
      </c>
      <c r="D56" s="2" t="str">
        <f>Suma!G104</f>
        <v>PL</v>
      </c>
      <c r="E56" s="2" t="str">
        <f>Suma!H104</f>
        <v>NIEZBZEWOW</v>
      </c>
      <c r="F56" s="3">
        <f>IF(Suma!J104=959590,"bez času",Suma!J104)</f>
        <v>58340</v>
      </c>
      <c r="G56" s="2">
        <f>Suma!M104</f>
        <v>1954</v>
      </c>
      <c r="H56" s="2" t="str">
        <f>IF(Suma!I104, IF(Suma!M104 &lt; 1951,"Muži 10 km","Muži 15 km"),"Ženy")</f>
        <v>Muži 15 km</v>
      </c>
      <c r="I56">
        <v>103</v>
      </c>
    </row>
    <row r="57" spans="1:9" outlineLevel="2" x14ac:dyDescent="0.2">
      <c r="A57" s="2">
        <f>Suma!B20</f>
        <v>114</v>
      </c>
      <c r="B57" s="2" t="str">
        <f>Suma!D20</f>
        <v>Krzystof</v>
      </c>
      <c r="C57" s="2" t="str">
        <f>Suma!E20</f>
        <v>Frąszczak</v>
      </c>
      <c r="D57" s="2" t="str">
        <f>Suma!G20</f>
        <v>PL</v>
      </c>
      <c r="E57" s="2" t="str">
        <f>Suma!H20</f>
        <v>WKB PODZAMCZE</v>
      </c>
      <c r="F57" s="3">
        <f>IF(Suma!J20=959590,"bez času",Suma!J20)</f>
        <v>59067</v>
      </c>
      <c r="G57" s="2">
        <f>Suma!M20</f>
        <v>1981</v>
      </c>
      <c r="H57" s="2" t="str">
        <f>IF(Suma!I20, IF(Suma!M20 &lt; 1951,"Muži 10 km","Muži 15 km"),"Ženy")</f>
        <v>Muži 15 km</v>
      </c>
      <c r="I57">
        <v>19</v>
      </c>
    </row>
    <row r="58" spans="1:9" outlineLevel="2" x14ac:dyDescent="0.2">
      <c r="A58" s="2">
        <f>Suma!B22</f>
        <v>118</v>
      </c>
      <c r="B58" s="2" t="str">
        <f>Suma!D22</f>
        <v>Grzegorz</v>
      </c>
      <c r="C58" s="2" t="str">
        <f>Suma!E22</f>
        <v>Dzieszuk</v>
      </c>
      <c r="D58" s="2" t="str">
        <f>Suma!G22</f>
        <v>PL</v>
      </c>
      <c r="E58" s="2" t="str">
        <f>Suma!H22</f>
        <v>NONE</v>
      </c>
      <c r="F58" s="3">
        <f>IF(Suma!J22=959590,"bez času",Suma!J22)</f>
        <v>59069</v>
      </c>
      <c r="G58" s="2">
        <f>Suma!M22</f>
        <v>1980</v>
      </c>
      <c r="H58" s="2" t="str">
        <f>IF(Suma!I22, IF(Suma!M22 &lt; 1951,"Muži 10 km","Muži 15 km"),"Ženy")</f>
        <v>Muži 15 km</v>
      </c>
      <c r="I58">
        <v>21</v>
      </c>
    </row>
    <row r="59" spans="1:9" outlineLevel="2" x14ac:dyDescent="0.2">
      <c r="A59" s="2">
        <f>Suma!B109</f>
        <v>46</v>
      </c>
      <c r="B59" s="2" t="str">
        <f>Suma!D109</f>
        <v>Marcin</v>
      </c>
      <c r="C59" s="2" t="str">
        <f>Suma!E109</f>
        <v>Skieresz</v>
      </c>
      <c r="D59" s="2" t="str">
        <f>Suma!G109</f>
        <v>PL</v>
      </c>
      <c r="E59" s="2" t="str">
        <f>Suma!H109</f>
        <v>NONE</v>
      </c>
      <c r="F59" s="3">
        <f>IF(Suma!J109=959590,"bez času",Suma!J109)</f>
        <v>59100</v>
      </c>
      <c r="G59" s="2">
        <f>Suma!M109</f>
        <v>1982</v>
      </c>
      <c r="H59" s="2" t="str">
        <f>IF(Suma!I109, IF(Suma!M109 &lt; 1951,"Muži 10 km","Muži 15 km"),"Ženy")</f>
        <v>Muži 15 km</v>
      </c>
      <c r="I59">
        <v>108</v>
      </c>
    </row>
    <row r="60" spans="1:9" outlineLevel="2" x14ac:dyDescent="0.2">
      <c r="A60" s="2">
        <f>Suma!B58</f>
        <v>164</v>
      </c>
      <c r="B60" s="2" t="str">
        <f>Suma!D58</f>
        <v>Jacek</v>
      </c>
      <c r="C60" s="2" t="str">
        <f>Suma!E58</f>
        <v>Zakrezewski</v>
      </c>
      <c r="D60" s="2" t="str">
        <f>Suma!G58</f>
        <v>PL</v>
      </c>
      <c r="E60" s="2" t="str">
        <f>Suma!H58</f>
        <v>BIEGAM W JEDLINE</v>
      </c>
      <c r="F60" s="3">
        <f>IF(Suma!J58=959590,"bez času",Suma!J58)</f>
        <v>59420</v>
      </c>
      <c r="G60" s="2">
        <f>Suma!M58</f>
        <v>1972</v>
      </c>
      <c r="H60" s="2" t="str">
        <f>IF(Suma!I58, IF(Suma!M58 &lt; 1951,"Muži 10 km","Muži 15 km"),"Ženy")</f>
        <v>Muži 15 km</v>
      </c>
      <c r="I60">
        <v>57</v>
      </c>
    </row>
    <row r="61" spans="1:9" outlineLevel="2" x14ac:dyDescent="0.2">
      <c r="A61" s="2">
        <f>Suma!B13</f>
        <v>128</v>
      </c>
      <c r="B61" s="2" t="str">
        <f>Suma!D13</f>
        <v>Andrzej</v>
      </c>
      <c r="C61" s="2" t="str">
        <f>Suma!E13</f>
        <v>Kubiełewicz</v>
      </c>
      <c r="D61" s="2" t="str">
        <f>Suma!G13</f>
        <v>PL</v>
      </c>
      <c r="E61" s="2" t="str">
        <f>Suma!H13</f>
        <v>KAMIENO-GORSKA GRUPA</v>
      </c>
      <c r="F61" s="3">
        <f>IF(Suma!J13=959590,"bez času",Suma!J13)</f>
        <v>59500</v>
      </c>
      <c r="G61" s="2">
        <f>Suma!M13</f>
        <v>1956</v>
      </c>
      <c r="H61" s="2" t="str">
        <f>IF(Suma!I13, IF(Suma!M13 &lt; 1951,"Muži 10 km","Muži 15 km"),"Ženy")</f>
        <v>Muži 15 km</v>
      </c>
      <c r="I61">
        <v>12</v>
      </c>
    </row>
    <row r="62" spans="1:9" outlineLevel="2" x14ac:dyDescent="0.2">
      <c r="A62" s="2">
        <f>Suma!B127</f>
        <v>53</v>
      </c>
      <c r="B62" s="2" t="str">
        <f>Suma!D127</f>
        <v>Miloš</v>
      </c>
      <c r="C62" s="2" t="str">
        <f>Suma!E127</f>
        <v>Stupka</v>
      </c>
      <c r="D62" s="2" t="str">
        <f>Suma!G127</f>
        <v>CZ</v>
      </c>
      <c r="E62" s="2" t="str">
        <f>Suma!H127</f>
        <v>NONE</v>
      </c>
      <c r="F62" s="3">
        <f>IF(Suma!J127=959590,"bez času",Suma!J127)</f>
        <v>59550</v>
      </c>
      <c r="G62" s="2">
        <f>Suma!M127</f>
        <v>1960</v>
      </c>
      <c r="H62" s="2" t="str">
        <f>IF(Suma!I127, IF(Suma!M127 &lt; 1951,"Muži 10 km","Muži 15 km"),"Ženy")</f>
        <v>Muži 15 km</v>
      </c>
      <c r="I62">
        <v>126</v>
      </c>
    </row>
    <row r="63" spans="1:9" outlineLevel="2" x14ac:dyDescent="0.2">
      <c r="A63" s="2">
        <f>Suma!B102</f>
        <v>63</v>
      </c>
      <c r="B63" s="2" t="str">
        <f>Suma!D102</f>
        <v>Arkadiusz</v>
      </c>
      <c r="C63" s="2" t="str">
        <f>Suma!E102</f>
        <v>Kochmanb</v>
      </c>
      <c r="D63" s="2" t="str">
        <f>Suma!G102</f>
        <v>PL</v>
      </c>
      <c r="E63" s="2" t="str">
        <f>Suma!H102</f>
        <v>GRUPA BIEGOVA MIEROSZÓW</v>
      </c>
      <c r="F63" s="3">
        <f>IF(Suma!J102=959590,"bez času",Suma!J102)</f>
        <v>100270</v>
      </c>
      <c r="G63" s="2">
        <f>Suma!M102</f>
        <v>1986</v>
      </c>
      <c r="H63" s="2" t="str">
        <f>IF(Suma!I102, IF(Suma!M102 &lt; 1951,"Muži 10 km","Muži 15 km"),"Ženy")</f>
        <v>Muži 15 km</v>
      </c>
      <c r="I63">
        <v>101</v>
      </c>
    </row>
    <row r="64" spans="1:9" outlineLevel="2" x14ac:dyDescent="0.2">
      <c r="A64" s="2">
        <f>Suma!B73</f>
        <v>198</v>
      </c>
      <c r="B64" s="2" t="str">
        <f>Suma!D73</f>
        <v>Kazimierz</v>
      </c>
      <c r="C64" s="2" t="str">
        <f>Suma!E73</f>
        <v>Kaczuga</v>
      </c>
      <c r="D64" s="2" t="str">
        <f>Suma!G73</f>
        <v>PL</v>
      </c>
      <c r="E64" s="2" t="str">
        <f>Suma!H73</f>
        <v>DĘBY</v>
      </c>
      <c r="F64" s="3">
        <f>IF(Suma!J73=959590,"bez času",Suma!J73)</f>
        <v>100320</v>
      </c>
      <c r="G64" s="2">
        <f>Suma!M73</f>
        <v>1955</v>
      </c>
      <c r="H64" s="2" t="str">
        <f>IF(Suma!I73, IF(Suma!M73 &lt; 1951,"Muži 10 km","Muži 15 km"),"Ženy")</f>
        <v>Muži 15 km</v>
      </c>
      <c r="I64">
        <v>72</v>
      </c>
    </row>
    <row r="65" spans="1:9" outlineLevel="2" x14ac:dyDescent="0.2">
      <c r="A65" s="2">
        <f>Suma!B54</f>
        <v>160</v>
      </c>
      <c r="B65" s="2" t="str">
        <f>Suma!D54</f>
        <v>Mariusz</v>
      </c>
      <c r="C65" s="2" t="str">
        <f>Suma!E54</f>
        <v>Kacpizyk</v>
      </c>
      <c r="D65" s="2" t="str">
        <f>Suma!G54</f>
        <v>PL</v>
      </c>
      <c r="E65" s="2" t="str">
        <f>Suma!H54</f>
        <v>BIEGAM W JEDLINE</v>
      </c>
      <c r="F65" s="3">
        <f>IF(Suma!J54=959590,"bez času",Suma!J54)</f>
        <v>100400</v>
      </c>
      <c r="G65" s="2">
        <f>Suma!M54</f>
        <v>1975</v>
      </c>
      <c r="H65" s="2" t="str">
        <f>IF(Suma!I54, IF(Suma!M54 &lt; 1951,"Muži 10 km","Muži 15 km"),"Ženy")</f>
        <v>Muži 15 km</v>
      </c>
      <c r="I65">
        <v>53</v>
      </c>
    </row>
    <row r="66" spans="1:9" outlineLevel="2" x14ac:dyDescent="0.2">
      <c r="A66" s="2">
        <f>Suma!B37</f>
        <v>139</v>
      </c>
      <c r="B66" s="2" t="str">
        <f>Suma!D37</f>
        <v>Grzegorz</v>
      </c>
      <c r="C66" s="2" t="str">
        <f>Suma!E37</f>
        <v>Radomski</v>
      </c>
      <c r="D66" s="2" t="str">
        <f>Suma!G37</f>
        <v>PL</v>
      </c>
      <c r="E66" s="2" t="str">
        <f>Suma!H37</f>
        <v>LECMICI ZIELONKA</v>
      </c>
      <c r="F66" s="3">
        <f>IF(Suma!J37=959590,"bez času",Suma!J37)</f>
        <v>100480</v>
      </c>
      <c r="G66" s="2">
        <f>Suma!M37</f>
        <v>1963</v>
      </c>
      <c r="H66" s="2" t="str">
        <f>IF(Suma!I37, IF(Suma!M37 &lt; 1951,"Muži 10 km","Muži 15 km"),"Ženy")</f>
        <v>Muži 15 km</v>
      </c>
      <c r="I66">
        <v>36</v>
      </c>
    </row>
    <row r="67" spans="1:9" outlineLevel="2" x14ac:dyDescent="0.2">
      <c r="A67" s="2">
        <f>Suma!B122</f>
        <v>184</v>
      </c>
      <c r="B67" s="2" t="str">
        <f>Suma!D122</f>
        <v>Oldřich</v>
      </c>
      <c r="C67" s="2" t="str">
        <f>Suma!E122</f>
        <v>Werner</v>
      </c>
      <c r="D67" s="2" t="str">
        <f>Suma!G122</f>
        <v>CZ</v>
      </c>
      <c r="E67" s="2" t="str">
        <f>Suma!H122</f>
        <v>NONE</v>
      </c>
      <c r="F67" s="3">
        <f>IF(Suma!J122=959590,"bez času",Suma!J122)</f>
        <v>100590</v>
      </c>
      <c r="G67" s="2">
        <f>Suma!M122</f>
        <v>1964</v>
      </c>
      <c r="H67" s="2" t="str">
        <f>IF(Suma!I122, IF(Suma!M122 &lt; 1951,"Muži 10 km","Muži 15 km"),"Ženy")</f>
        <v>Muži 15 km</v>
      </c>
      <c r="I67">
        <v>121</v>
      </c>
    </row>
    <row r="68" spans="1:9" outlineLevel="2" x14ac:dyDescent="0.2">
      <c r="A68" s="2">
        <f>Suma!B119</f>
        <v>175</v>
      </c>
      <c r="B68" s="2" t="str">
        <f>Suma!D119</f>
        <v>Luboš</v>
      </c>
      <c r="C68" s="2" t="str">
        <f>Suma!E119</f>
        <v>Matějíček</v>
      </c>
      <c r="D68" s="2" t="str">
        <f>Suma!G119</f>
        <v>CZ</v>
      </c>
      <c r="E68" s="2" t="str">
        <f>Suma!H119</f>
        <v>HOVRCH</v>
      </c>
      <c r="F68" s="3">
        <f>IF(Suma!J119=959590,"bez času",Suma!J119)</f>
        <v>101040</v>
      </c>
      <c r="G68" s="2">
        <f>Suma!M119</f>
        <v>1962</v>
      </c>
      <c r="H68" s="2" t="str">
        <f>IF(Suma!I119, IF(Suma!M119 &lt; 1951,"Muži 10 km","Muži 15 km"),"Ženy")</f>
        <v>Muži 15 km</v>
      </c>
      <c r="I68">
        <v>118</v>
      </c>
    </row>
    <row r="69" spans="1:9" outlineLevel="2" x14ac:dyDescent="0.2">
      <c r="A69" s="2">
        <f>Suma!B81</f>
        <v>88</v>
      </c>
      <c r="B69" s="2" t="str">
        <f>Suma!D81</f>
        <v>Mirosław</v>
      </c>
      <c r="C69" s="2" t="str">
        <f>Suma!E81</f>
        <v>Magiera</v>
      </c>
      <c r="D69" s="2" t="str">
        <f>Suma!G81</f>
        <v>PL</v>
      </c>
      <c r="E69" s="2" t="str">
        <f>Suma!H81</f>
        <v>FAURECIA STOOR</v>
      </c>
      <c r="F69" s="3">
        <f>IF(Suma!J81=959590,"bez času",Suma!J81)</f>
        <v>101160</v>
      </c>
      <c r="G69" s="2">
        <f>Suma!M81</f>
        <v>1963</v>
      </c>
      <c r="H69" s="2" t="str">
        <f>IF(Suma!I81, IF(Suma!M81 &lt; 1951,"Muži 10 km","Muži 15 km"),"Ženy")</f>
        <v>Muži 15 km</v>
      </c>
      <c r="I69">
        <v>80</v>
      </c>
    </row>
    <row r="70" spans="1:9" outlineLevel="2" x14ac:dyDescent="0.2">
      <c r="A70" s="2">
        <f>Suma!B88</f>
        <v>85</v>
      </c>
      <c r="B70" s="2" t="str">
        <f>Suma!D88</f>
        <v>Bartłomiej</v>
      </c>
      <c r="C70" s="2" t="str">
        <f>Suma!E88</f>
        <v>Magiera</v>
      </c>
      <c r="D70" s="2" t="str">
        <f>Suma!G88</f>
        <v>PL</v>
      </c>
      <c r="E70" s="2" t="str">
        <f>Suma!H88</f>
        <v>FAURECIA STOOR</v>
      </c>
      <c r="F70" s="3">
        <f>IF(Suma!J88=959590,"bez času",Suma!J88)</f>
        <v>101162</v>
      </c>
      <c r="G70" s="2">
        <f>Suma!M88</f>
        <v>1986</v>
      </c>
      <c r="H70" s="2" t="str">
        <f>IF(Suma!I88, IF(Suma!M88 &lt; 1951,"Muži 10 km","Muži 15 km"),"Ženy")</f>
        <v>Muži 15 km</v>
      </c>
      <c r="I70">
        <v>87</v>
      </c>
    </row>
    <row r="71" spans="1:9" outlineLevel="2" x14ac:dyDescent="0.2">
      <c r="A71" s="2">
        <f>Suma!B63</f>
        <v>137</v>
      </c>
      <c r="B71" s="2" t="str">
        <f>Suma!D63</f>
        <v>Dominik</v>
      </c>
      <c r="C71" s="2" t="str">
        <f>Suma!E63</f>
        <v>Kubioh</v>
      </c>
      <c r="D71" s="2" t="str">
        <f>Suma!G63</f>
        <v>PL</v>
      </c>
      <c r="E71" s="2" t="str">
        <f>Suma!H63</f>
        <v>NONE</v>
      </c>
      <c r="F71" s="3">
        <f>IF(Suma!J63=959590,"bez času",Suma!J63)</f>
        <v>101411</v>
      </c>
      <c r="G71" s="2">
        <f>Suma!M63</f>
        <v>1998</v>
      </c>
      <c r="H71" s="2" t="str">
        <f>IF(Suma!I63, IF(Suma!M63 &lt; 1951,"Muži 10 km","Muži 15 km"),"Ženy")</f>
        <v>Muži 15 km</v>
      </c>
      <c r="I71">
        <v>62</v>
      </c>
    </row>
    <row r="72" spans="1:9" outlineLevel="2" x14ac:dyDescent="0.2">
      <c r="A72" s="2">
        <f>Suma!B25</f>
        <v>124</v>
      </c>
      <c r="B72" s="2" t="str">
        <f>Suma!D25</f>
        <v>Bogumił</v>
      </c>
      <c r="C72" s="2" t="str">
        <f>Suma!E25</f>
        <v>Zieliński</v>
      </c>
      <c r="D72" s="2" t="str">
        <f>Suma!G25</f>
        <v>PL</v>
      </c>
      <c r="E72" s="2" t="str">
        <f>Suma!H25</f>
        <v>GRUPA BIEGÓRA MIEROSZÓW</v>
      </c>
      <c r="F72" s="3">
        <f>IF(Suma!J25=959590,"bez času",Suma!J25)</f>
        <v>101418</v>
      </c>
      <c r="G72" s="2">
        <f>Suma!M25</f>
        <v>1963</v>
      </c>
      <c r="H72" s="2" t="str">
        <f>IF(Suma!I25, IF(Suma!M25 &lt; 1951,"Muži 10 km","Muži 15 km"),"Ženy")</f>
        <v>Muži 15 km</v>
      </c>
      <c r="I72">
        <v>24</v>
      </c>
    </row>
    <row r="73" spans="1:9" outlineLevel="2" x14ac:dyDescent="0.2">
      <c r="A73" s="2">
        <f>Suma!B41</f>
        <v>145</v>
      </c>
      <c r="B73" s="2" t="str">
        <f>Suma!D41</f>
        <v>Marcin</v>
      </c>
      <c r="C73" s="2" t="str">
        <f>Suma!E41</f>
        <v>Mawtiewski</v>
      </c>
      <c r="D73" s="2" t="str">
        <f>Suma!G41</f>
        <v>PL</v>
      </c>
      <c r="E73" s="2" t="str">
        <f>Suma!H41</f>
        <v>NONE</v>
      </c>
      <c r="F73" s="3">
        <f>IF(Suma!J41=959590,"bez času",Suma!J41)</f>
        <v>101490</v>
      </c>
      <c r="G73" s="2">
        <f>Suma!M41</f>
        <v>1977</v>
      </c>
      <c r="H73" s="2" t="str">
        <f>IF(Suma!I41, IF(Suma!M41 &lt; 1951,"Muži 10 km","Muži 15 km"),"Ženy")</f>
        <v>Muži 15 km</v>
      </c>
      <c r="I73">
        <v>40</v>
      </c>
    </row>
    <row r="74" spans="1:9" outlineLevel="2" x14ac:dyDescent="0.2">
      <c r="A74" s="2">
        <f>Suma!B107</f>
        <v>56</v>
      </c>
      <c r="B74" s="2" t="str">
        <f>Suma!D107</f>
        <v>Piotr</v>
      </c>
      <c r="C74" s="2" t="str">
        <f>Suma!E107</f>
        <v>Szczerbiński</v>
      </c>
      <c r="D74" s="2" t="str">
        <f>Suma!G107</f>
        <v>PL</v>
      </c>
      <c r="E74" s="2" t="str">
        <f>Suma!H107</f>
        <v>NONE</v>
      </c>
      <c r="F74" s="3">
        <f>IF(Suma!J107=959590,"bez času",Suma!J107)</f>
        <v>101530</v>
      </c>
      <c r="G74" s="2">
        <f>Suma!M107</f>
        <v>1982</v>
      </c>
      <c r="H74" s="2" t="str">
        <f>IF(Suma!I107, IF(Suma!M107 &lt; 1951,"Muži 10 km","Muži 15 km"),"Ženy")</f>
        <v>Muži 15 km</v>
      </c>
      <c r="I74">
        <v>106</v>
      </c>
    </row>
    <row r="75" spans="1:9" outlineLevel="2" x14ac:dyDescent="0.2">
      <c r="A75" s="2">
        <f>Suma!B19</f>
        <v>108</v>
      </c>
      <c r="B75" s="2" t="str">
        <f>Suma!D19</f>
        <v>Grzegorz</v>
      </c>
      <c r="C75" s="2" t="str">
        <f>Suma!E19</f>
        <v>Wintoniak</v>
      </c>
      <c r="D75" s="2" t="str">
        <f>Suma!G19</f>
        <v>PL</v>
      </c>
      <c r="E75" s="2" t="str">
        <f>Suma!H19</f>
        <v>BIEGAJ-ZAPOBIEGAJ</v>
      </c>
      <c r="F75" s="3">
        <f>IF(Suma!J19=959590,"bez času",Suma!J19)</f>
        <v>102020</v>
      </c>
      <c r="G75" s="2">
        <f>Suma!M19</f>
        <v>1980</v>
      </c>
      <c r="H75" s="2" t="str">
        <f>IF(Suma!I19, IF(Suma!M19 &lt; 1951,"Muži 10 km","Muži 15 km"),"Ženy")</f>
        <v>Muži 15 km</v>
      </c>
      <c r="I75">
        <v>18</v>
      </c>
    </row>
    <row r="76" spans="1:9" outlineLevel="2" x14ac:dyDescent="0.2">
      <c r="A76" s="2">
        <f>Suma!B70</f>
        <v>195</v>
      </c>
      <c r="B76" s="2" t="str">
        <f>Suma!D70</f>
        <v>Eugeniusz</v>
      </c>
      <c r="C76" s="2" t="str">
        <f>Suma!E70</f>
        <v>Marcinowski</v>
      </c>
      <c r="D76" s="2" t="str">
        <f>Suma!G70</f>
        <v>PL</v>
      </c>
      <c r="E76" s="2" t="str">
        <f>Suma!H70</f>
        <v>LINCOL BIELAWA</v>
      </c>
      <c r="F76" s="3">
        <f>IF(Suma!J70=959590,"bez času",Suma!J70)</f>
        <v>102490</v>
      </c>
      <c r="G76" s="2">
        <f>Suma!M70</f>
        <v>1956</v>
      </c>
      <c r="H76" s="2" t="str">
        <f>IF(Suma!I70, IF(Suma!M70 &lt; 1951,"Muži 10 km","Muži 15 km"),"Ženy")</f>
        <v>Muži 15 km</v>
      </c>
      <c r="I76">
        <v>69</v>
      </c>
    </row>
    <row r="77" spans="1:9" outlineLevel="2" x14ac:dyDescent="0.2">
      <c r="A77" s="2">
        <f>Suma!B123</f>
        <v>192</v>
      </c>
      <c r="B77" s="2" t="str">
        <f>Suma!D123</f>
        <v>Petr</v>
      </c>
      <c r="C77" s="2" t="str">
        <f>Suma!E123</f>
        <v>Procházka</v>
      </c>
      <c r="D77" s="2" t="str">
        <f>Suma!G123</f>
        <v>CZ</v>
      </c>
      <c r="E77" s="2" t="str">
        <f>Suma!H123</f>
        <v>VERNÉŘOVICE</v>
      </c>
      <c r="F77" s="3">
        <f>IF(Suma!J123=959590,"bez času",Suma!J123)</f>
        <v>103400</v>
      </c>
      <c r="G77" s="2">
        <f>Suma!M123</f>
        <v>1973</v>
      </c>
      <c r="H77" s="2" t="str">
        <f>IF(Suma!I123, IF(Suma!M123 &lt; 1951,"Muži 10 km","Muži 15 km"),"Ženy")</f>
        <v>Muži 15 km</v>
      </c>
      <c r="I77">
        <v>122</v>
      </c>
    </row>
    <row r="78" spans="1:9" outlineLevel="2" x14ac:dyDescent="0.2">
      <c r="A78" s="2">
        <f>Suma!B62</f>
        <v>188</v>
      </c>
      <c r="B78" s="2" t="str">
        <f>Suma!D62</f>
        <v>Tomasz</v>
      </c>
      <c r="C78" s="2" t="str">
        <f>Suma!E62</f>
        <v>Błaszkiewicz</v>
      </c>
      <c r="D78" s="2" t="str">
        <f>Suma!G62</f>
        <v>PL</v>
      </c>
      <c r="E78" s="2" t="str">
        <f>Suma!H62</f>
        <v>TEMMPO</v>
      </c>
      <c r="F78" s="3">
        <f>IF(Suma!J62=959590,"bez času",Suma!J62)</f>
        <v>103480</v>
      </c>
      <c r="G78" s="2">
        <f>Suma!M62</f>
        <v>1975</v>
      </c>
      <c r="H78" s="2" t="str">
        <f>IF(Suma!I62, IF(Suma!M62 &lt; 1951,"Muži 10 km","Muži 15 km"),"Ženy")</f>
        <v>Muži 15 km</v>
      </c>
      <c r="I78">
        <v>61</v>
      </c>
    </row>
    <row r="79" spans="1:9" outlineLevel="2" x14ac:dyDescent="0.2">
      <c r="A79" s="2">
        <f>Suma!B91</f>
        <v>82</v>
      </c>
      <c r="B79" s="2" t="str">
        <f>Suma!D91</f>
        <v>Rolat</v>
      </c>
      <c r="C79" s="2" t="str">
        <f>Suma!E91</f>
        <v>Wujda</v>
      </c>
      <c r="D79" s="2" t="str">
        <f>Suma!G91</f>
        <v>PL</v>
      </c>
      <c r="E79" s="2" t="str">
        <f>Suma!H91</f>
        <v>GRUPA BIEGOWAMIEROSZÓW</v>
      </c>
      <c r="F79" s="3">
        <f>IF(Suma!J91=959590,"bez času",Suma!J91)</f>
        <v>104190</v>
      </c>
      <c r="G79" s="2">
        <f>Suma!M91</f>
        <v>1976</v>
      </c>
      <c r="H79" s="2" t="str">
        <f>IF(Suma!I91, IF(Suma!M91 &lt; 1951,"Muži 10 km","Muži 15 km"),"Ženy")</f>
        <v>Muži 15 km</v>
      </c>
      <c r="I79">
        <v>90</v>
      </c>
    </row>
    <row r="80" spans="1:9" outlineLevel="2" x14ac:dyDescent="0.2">
      <c r="A80" s="2">
        <f>Suma!B90</f>
        <v>83</v>
      </c>
      <c r="B80" s="2" t="str">
        <f>Suma!D90</f>
        <v>Tomasz</v>
      </c>
      <c r="C80" s="2" t="str">
        <f>Suma!E90</f>
        <v>Soltyj</v>
      </c>
      <c r="D80" s="2" t="str">
        <f>Suma!G90</f>
        <v>PL</v>
      </c>
      <c r="E80" s="2" t="str">
        <f>Suma!H90</f>
        <v>NONE</v>
      </c>
      <c r="F80" s="3">
        <f>IF(Suma!J90=959590,"bez času",Suma!J90)</f>
        <v>104340</v>
      </c>
      <c r="G80" s="2">
        <f>Suma!M90</f>
        <v>1977</v>
      </c>
      <c r="H80" s="2" t="str">
        <f>IF(Suma!I90, IF(Suma!M90 &lt; 1951,"Muži 10 km","Muži 15 km"),"Ženy")</f>
        <v>Muži 15 km</v>
      </c>
      <c r="I80">
        <v>89</v>
      </c>
    </row>
    <row r="81" spans="1:9" outlineLevel="2" x14ac:dyDescent="0.2">
      <c r="A81" s="2">
        <f>Suma!B84</f>
        <v>90</v>
      </c>
      <c r="B81" s="2" t="str">
        <f>Suma!D84</f>
        <v>Dawid</v>
      </c>
      <c r="C81" s="2" t="str">
        <f>Suma!E84</f>
        <v>Tomaszek</v>
      </c>
      <c r="D81" s="2" t="str">
        <f>Suma!G84</f>
        <v>PL</v>
      </c>
      <c r="E81" s="2" t="str">
        <f>Suma!H84</f>
        <v>BIEGAWA ŚWIDNICA</v>
      </c>
      <c r="F81" s="3">
        <f>IF(Suma!J84=959590,"bez času",Suma!J84)</f>
        <v>104360</v>
      </c>
      <c r="G81" s="2">
        <f>Suma!M84</f>
        <v>1986</v>
      </c>
      <c r="H81" s="2" t="str">
        <f>IF(Suma!I84, IF(Suma!M84 &lt; 1951,"Muži 10 km","Muži 15 km"),"Ženy")</f>
        <v>Muži 15 km</v>
      </c>
      <c r="I81">
        <v>83</v>
      </c>
    </row>
    <row r="82" spans="1:9" outlineLevel="2" x14ac:dyDescent="0.2">
      <c r="A82" s="2">
        <f>Suma!B77</f>
        <v>47</v>
      </c>
      <c r="B82" s="2" t="str">
        <f>Suma!D77</f>
        <v>Rafał</v>
      </c>
      <c r="C82" s="2" t="str">
        <f>Suma!E77</f>
        <v>Lewandowski</v>
      </c>
      <c r="D82" s="2" t="str">
        <f>Suma!G77</f>
        <v>PL</v>
      </c>
      <c r="E82" s="2" t="str">
        <f>Suma!H77</f>
        <v>NARODOWY-WAŁBRZYCH</v>
      </c>
      <c r="F82" s="3">
        <f>IF(Suma!J77=959590,"bez času",Suma!J77)</f>
        <v>105110</v>
      </c>
      <c r="G82" s="2">
        <f>Suma!M77</f>
        <v>1980</v>
      </c>
      <c r="H82" s="2" t="str">
        <f>IF(Suma!I77, IF(Suma!M77 &lt; 1951,"Muži 10 km","Muži 15 km"),"Ženy")</f>
        <v>Muži 15 km</v>
      </c>
      <c r="I82">
        <v>76</v>
      </c>
    </row>
    <row r="83" spans="1:9" outlineLevel="2" x14ac:dyDescent="0.2">
      <c r="A83" s="2">
        <f>Suma!B76</f>
        <v>100</v>
      </c>
      <c r="B83" s="2" t="str">
        <f>Suma!D76</f>
        <v>Stanisław</v>
      </c>
      <c r="C83" s="2" t="str">
        <f>Suma!E76</f>
        <v>Kurnyta</v>
      </c>
      <c r="D83" s="2" t="str">
        <f>Suma!G76</f>
        <v>PL</v>
      </c>
      <c r="E83" s="2" t="str">
        <f>Suma!H76</f>
        <v>TEMMPO</v>
      </c>
      <c r="F83" s="3">
        <f>IF(Suma!J76=959590,"bez času",Suma!J76)</f>
        <v>105340</v>
      </c>
      <c r="G83" s="2">
        <f>Suma!M76</f>
        <v>1969</v>
      </c>
      <c r="H83" s="2" t="str">
        <f>IF(Suma!I76, IF(Suma!M76 &lt; 1951,"Muži 10 km","Muži 15 km"),"Ženy")</f>
        <v>Muži 15 km</v>
      </c>
      <c r="I83">
        <v>75</v>
      </c>
    </row>
    <row r="84" spans="1:9" outlineLevel="2" x14ac:dyDescent="0.2">
      <c r="A84" s="2">
        <f>Suma!B30</f>
        <v>131</v>
      </c>
      <c r="B84" s="2" t="str">
        <f>Suma!D30</f>
        <v>Grzegorz</v>
      </c>
      <c r="C84" s="2" t="str">
        <f>Suma!E30</f>
        <v>Folc</v>
      </c>
      <c r="D84" s="2" t="str">
        <f>Suma!G30</f>
        <v>PL</v>
      </c>
      <c r="E84" s="2" t="str">
        <f>Suma!H30</f>
        <v>GRUPA BIEGOWA MIEROSZÓW</v>
      </c>
      <c r="F84" s="3">
        <f>IF(Suma!J30=959590,"bez času",Suma!J30)</f>
        <v>105390</v>
      </c>
      <c r="G84" s="2">
        <f>Suma!M30</f>
        <v>1973</v>
      </c>
      <c r="H84" s="2" t="str">
        <f>IF(Suma!I30, IF(Suma!M30 &lt; 1951,"Muži 10 km","Muži 15 km"),"Ženy")</f>
        <v>Muži 15 km</v>
      </c>
      <c r="I84">
        <v>29</v>
      </c>
    </row>
    <row r="85" spans="1:9" outlineLevel="2" x14ac:dyDescent="0.2">
      <c r="A85" s="2">
        <f>Suma!B74</f>
        <v>199</v>
      </c>
      <c r="B85" s="2" t="str">
        <f>Suma!D74</f>
        <v>Waldemar</v>
      </c>
      <c r="C85" s="2" t="str">
        <f>Suma!E74</f>
        <v>Bobrowski</v>
      </c>
      <c r="D85" s="2" t="str">
        <f>Suma!G74</f>
        <v>PL</v>
      </c>
      <c r="E85" s="2" t="str">
        <f>Suma!H74</f>
        <v>GRUPA BIEGOWA MIEROSZÓW</v>
      </c>
      <c r="F85" s="3">
        <f>IF(Suma!J74=959590,"bez času",Suma!J74)</f>
        <v>105522</v>
      </c>
      <c r="G85" s="2">
        <f>Suma!M74</f>
        <v>1956</v>
      </c>
      <c r="H85" s="2" t="str">
        <f>IF(Suma!I74, IF(Suma!M74 &lt; 1951,"Muži 10 km","Muži 15 km"),"Ženy")</f>
        <v>Muži 15 km</v>
      </c>
      <c r="I85">
        <v>73</v>
      </c>
    </row>
    <row r="86" spans="1:9" outlineLevel="2" x14ac:dyDescent="0.2">
      <c r="A86" s="2">
        <f>Suma!B108</f>
        <v>48</v>
      </c>
      <c r="B86" s="2" t="str">
        <f>Suma!D108</f>
        <v>Paweł</v>
      </c>
      <c r="C86" s="2" t="str">
        <f>Suma!E108</f>
        <v>Sakowicz</v>
      </c>
      <c r="D86" s="2" t="str">
        <f>Suma!G108</f>
        <v>PL</v>
      </c>
      <c r="E86" s="2" t="str">
        <f>Suma!H108</f>
        <v>NONE</v>
      </c>
      <c r="F86" s="3">
        <f>IF(Suma!J108=959590,"bez času",Suma!J108)</f>
        <v>105527</v>
      </c>
      <c r="G86" s="2">
        <f>Suma!M108</f>
        <v>1984</v>
      </c>
      <c r="H86" s="2" t="str">
        <f>IF(Suma!I108, IF(Suma!M108 &lt; 1951,"Muži 10 km","Muži 15 km"),"Ženy")</f>
        <v>Muži 15 km</v>
      </c>
      <c r="I86">
        <v>107</v>
      </c>
    </row>
    <row r="87" spans="1:9" outlineLevel="2" x14ac:dyDescent="0.2">
      <c r="A87" s="2">
        <f>Suma!B99</f>
        <v>71</v>
      </c>
      <c r="B87" s="2" t="str">
        <f>Suma!D99</f>
        <v>Alewander</v>
      </c>
      <c r="C87" s="2" t="str">
        <f>Suma!E99</f>
        <v>Kowazsul</v>
      </c>
      <c r="D87" s="2" t="str">
        <f>Suma!G99</f>
        <v>PL</v>
      </c>
      <c r="E87" s="2" t="str">
        <f>Suma!H99</f>
        <v>SZCZAWNORUN</v>
      </c>
      <c r="F87" s="3">
        <f>IF(Suma!J99=959590,"bez času",Suma!J99)</f>
        <v>106270</v>
      </c>
      <c r="G87" s="2">
        <f>Suma!M99</f>
        <v>1963</v>
      </c>
      <c r="H87" s="2" t="str">
        <f>IF(Suma!I99, IF(Suma!M99 &lt; 1951,"Muži 10 km","Muži 15 km"),"Ženy")</f>
        <v>Muži 15 km</v>
      </c>
      <c r="I87">
        <v>98</v>
      </c>
    </row>
    <row r="88" spans="1:9" outlineLevel="2" x14ac:dyDescent="0.2">
      <c r="A88" s="2">
        <f>Suma!B125</f>
        <v>92</v>
      </c>
      <c r="B88" s="2" t="str">
        <f>Suma!D125</f>
        <v>Vít</v>
      </c>
      <c r="C88" s="2" t="str">
        <f>Suma!E125</f>
        <v>Maťha</v>
      </c>
      <c r="D88" s="2" t="str">
        <f>Suma!G125</f>
        <v>CZ</v>
      </c>
      <c r="E88" s="2" t="str">
        <f>Suma!H125</f>
        <v>LOSAN TEPLICE</v>
      </c>
      <c r="F88" s="3">
        <f>IF(Suma!J125=959590,"bez času",Suma!J125)</f>
        <v>107320</v>
      </c>
      <c r="G88" s="2">
        <f>Suma!M125</f>
        <v>1969</v>
      </c>
      <c r="H88" s="2" t="str">
        <f>IF(Suma!I125, IF(Suma!M125 &lt; 1951,"Muži 10 km","Muži 15 km"),"Ženy")</f>
        <v>Muži 15 km</v>
      </c>
      <c r="I88">
        <v>124</v>
      </c>
    </row>
    <row r="89" spans="1:9" outlineLevel="2" x14ac:dyDescent="0.2">
      <c r="A89" s="2">
        <f>Suma!B67</f>
        <v>187</v>
      </c>
      <c r="B89" s="2" t="str">
        <f>Suma!D67</f>
        <v>Artur</v>
      </c>
      <c r="C89" s="2" t="str">
        <f>Suma!E67</f>
        <v>Dziedzic</v>
      </c>
      <c r="D89" s="2" t="str">
        <f>Suma!G67</f>
        <v>PL</v>
      </c>
      <c r="E89" s="2" t="str">
        <f>Suma!H67</f>
        <v>NONE</v>
      </c>
      <c r="F89" s="3">
        <f>IF(Suma!J67=959590,"bez času",Suma!J67)</f>
        <v>107510</v>
      </c>
      <c r="G89" s="2">
        <f>Suma!M67</f>
        <v>1978</v>
      </c>
      <c r="H89" s="2" t="str">
        <f>IF(Suma!I67, IF(Suma!M67 &lt; 1951,"Muži 10 km","Muži 15 km"),"Ženy")</f>
        <v>Muži 15 km</v>
      </c>
      <c r="I89">
        <v>66</v>
      </c>
    </row>
    <row r="90" spans="1:9" outlineLevel="2" x14ac:dyDescent="0.2">
      <c r="A90" s="2">
        <f>Suma!B43</f>
        <v>146</v>
      </c>
      <c r="B90" s="2" t="str">
        <f>Suma!D43</f>
        <v>Rafał</v>
      </c>
      <c r="C90" s="2" t="str">
        <f>Suma!E43</f>
        <v>Bubel</v>
      </c>
      <c r="D90" s="2" t="str">
        <f>Suma!G43</f>
        <v>PL</v>
      </c>
      <c r="E90" s="2" t="str">
        <f>Suma!H43</f>
        <v>GRUPA BIGOWA MIEROSZÓW</v>
      </c>
      <c r="F90" s="3">
        <f>IF(Suma!J43=959590,"bez času",Suma!J43)</f>
        <v>107560</v>
      </c>
      <c r="G90" s="2">
        <f>Suma!M43</f>
        <v>1985</v>
      </c>
      <c r="H90" s="2" t="str">
        <f>IF(Suma!I43, IF(Suma!M43 &lt; 1951,"Muži 10 km","Muži 15 km"),"Ženy")</f>
        <v>Muži 15 km</v>
      </c>
      <c r="I90">
        <v>42</v>
      </c>
    </row>
    <row r="91" spans="1:9" outlineLevel="2" x14ac:dyDescent="0.2">
      <c r="A91" s="2">
        <f>Suma!B113</f>
        <v>180</v>
      </c>
      <c r="B91" s="2" t="str">
        <f>Suma!D113</f>
        <v>Oldřich</v>
      </c>
      <c r="C91" s="2" t="str">
        <f>Suma!E113</f>
        <v>Rücker</v>
      </c>
      <c r="D91" s="2" t="str">
        <f>Suma!G113</f>
        <v>CZ</v>
      </c>
      <c r="E91" s="2" t="str">
        <f>Suma!H113</f>
        <v>BONBON LHOTA</v>
      </c>
      <c r="F91" s="3">
        <f>IF(Suma!J113=959590,"bez času",Suma!J113)</f>
        <v>108190</v>
      </c>
      <c r="G91" s="2">
        <f>Suma!M113</f>
        <v>1955</v>
      </c>
      <c r="H91" s="2" t="str">
        <f>IF(Suma!I113, IF(Suma!M113 &lt; 1951,"Muži 10 km","Muži 15 km"),"Ženy")</f>
        <v>Muži 15 km</v>
      </c>
      <c r="I91">
        <v>112</v>
      </c>
    </row>
    <row r="92" spans="1:9" outlineLevel="2" x14ac:dyDescent="0.2">
      <c r="A92" s="2">
        <f>Suma!B80</f>
        <v>44</v>
      </c>
      <c r="B92" s="2" t="str">
        <f>Suma!D80</f>
        <v>Tomasz</v>
      </c>
      <c r="C92" s="2" t="str">
        <f>Suma!E80</f>
        <v>Pałosz</v>
      </c>
      <c r="D92" s="2" t="str">
        <f>Suma!G80</f>
        <v>PL</v>
      </c>
      <c r="E92" s="2" t="str">
        <f>Suma!H80</f>
        <v>NONE</v>
      </c>
      <c r="F92" s="3">
        <f>IF(Suma!J80=959590,"bez času",Suma!J80)</f>
        <v>108530</v>
      </c>
      <c r="G92" s="2">
        <f>Suma!M80</f>
        <v>1981</v>
      </c>
      <c r="H92" s="2" t="str">
        <f>IF(Suma!I80, IF(Suma!M80 &lt; 1951,"Muži 10 km","Muži 15 km"),"Ženy")</f>
        <v>Muži 15 km</v>
      </c>
      <c r="I92">
        <v>79</v>
      </c>
    </row>
    <row r="93" spans="1:9" outlineLevel="2" x14ac:dyDescent="0.2">
      <c r="A93" s="2">
        <f>Suma!B23</f>
        <v>121</v>
      </c>
      <c r="B93" s="2" t="str">
        <f>Suma!D23</f>
        <v>Łukasz</v>
      </c>
      <c r="C93" s="2" t="str">
        <f>Suma!E23</f>
        <v>Karpiński</v>
      </c>
      <c r="D93" s="2" t="str">
        <f>Suma!G23</f>
        <v>PL</v>
      </c>
      <c r="E93" s="2" t="str">
        <f>Suma!H23</f>
        <v>BIEGAJ-ZAPOBIEGAJ</v>
      </c>
      <c r="F93" s="3">
        <f>IF(Suma!J23=959590,"bez času",Suma!J23)</f>
        <v>109010</v>
      </c>
      <c r="G93" s="2">
        <f>Suma!M23</f>
        <v>1981</v>
      </c>
      <c r="H93" s="2" t="str">
        <f>IF(Suma!I23, IF(Suma!M23 &lt; 1951,"Muži 10 km","Muži 15 km"),"Ženy")</f>
        <v>Muži 15 km</v>
      </c>
      <c r="I93">
        <v>22</v>
      </c>
    </row>
    <row r="94" spans="1:9" outlineLevel="2" x14ac:dyDescent="0.2">
      <c r="A94" s="2">
        <f>Suma!B38</f>
        <v>141</v>
      </c>
      <c r="B94" s="2" t="str">
        <f>Suma!D38</f>
        <v>Marek</v>
      </c>
      <c r="C94" s="2" t="str">
        <f>Suma!E38</f>
        <v>Pytkowski</v>
      </c>
      <c r="D94" s="2" t="str">
        <f>Suma!G38</f>
        <v>PL</v>
      </c>
      <c r="E94" s="2" t="str">
        <f>Suma!H38</f>
        <v>LECMICI ZIELONKA</v>
      </c>
      <c r="F94" s="3">
        <f>IF(Suma!J38=959590,"bez času",Suma!J38)</f>
        <v>109120</v>
      </c>
      <c r="G94" s="2">
        <f>Suma!M38</f>
        <v>1956</v>
      </c>
      <c r="H94" s="2" t="str">
        <f>IF(Suma!I38, IF(Suma!M38 &lt; 1951,"Muži 10 km","Muži 15 km"),"Ženy")</f>
        <v>Muži 15 km</v>
      </c>
      <c r="I94">
        <v>37</v>
      </c>
    </row>
    <row r="95" spans="1:9" outlineLevel="2" x14ac:dyDescent="0.2">
      <c r="A95" s="2">
        <f>Suma!B92</f>
        <v>81</v>
      </c>
      <c r="B95" s="2" t="str">
        <f>Suma!D92</f>
        <v>Daniel</v>
      </c>
      <c r="C95" s="2" t="str">
        <f>Suma!E92</f>
        <v>Suchewia</v>
      </c>
      <c r="D95" s="2" t="str">
        <f>Suma!G92</f>
        <v>PL</v>
      </c>
      <c r="E95" s="2" t="str">
        <f>Suma!H92</f>
        <v>GANG</v>
      </c>
      <c r="F95" s="3">
        <f>IF(Suma!J92=959590,"bez času",Suma!J92)</f>
        <v>109510</v>
      </c>
      <c r="G95" s="2">
        <f>Suma!M92</f>
        <v>1971</v>
      </c>
      <c r="H95" s="2" t="str">
        <f>IF(Suma!I92, IF(Suma!M92 &lt; 1951,"Muži 10 km","Muži 15 km"),"Ženy")</f>
        <v>Muži 15 km</v>
      </c>
      <c r="I95">
        <v>91</v>
      </c>
    </row>
    <row r="96" spans="1:9" outlineLevel="2" x14ac:dyDescent="0.2">
      <c r="A96" s="2">
        <f>Suma!B93</f>
        <v>79</v>
      </c>
      <c r="B96" s="2" t="str">
        <f>Suma!D93</f>
        <v>Bogusean</v>
      </c>
      <c r="C96" s="2" t="str">
        <f>Suma!E93</f>
        <v>Koride</v>
      </c>
      <c r="D96" s="2" t="str">
        <f>Suma!G93</f>
        <v>PL</v>
      </c>
      <c r="E96" s="2" t="str">
        <f>Suma!H93</f>
        <v>GANG</v>
      </c>
      <c r="F96" s="3">
        <f>IF(Suma!J93=959590,"bez času",Suma!J93)</f>
        <v>109517</v>
      </c>
      <c r="G96" s="2">
        <f>Suma!M93</f>
        <v>1973</v>
      </c>
      <c r="H96" s="2" t="str">
        <f>IF(Suma!I93, IF(Suma!M93 &lt; 1951,"Muži 10 km","Muži 15 km"),"Ženy")</f>
        <v>Muži 15 km</v>
      </c>
      <c r="I96">
        <v>92</v>
      </c>
    </row>
    <row r="97" spans="1:9" outlineLevel="2" x14ac:dyDescent="0.2">
      <c r="A97" s="2">
        <f>Suma!B5</f>
        <v>106</v>
      </c>
      <c r="B97" s="2" t="str">
        <f>Suma!D5</f>
        <v>Milan</v>
      </c>
      <c r="C97" s="2" t="str">
        <f>Suma!E5</f>
        <v>Moník</v>
      </c>
      <c r="D97" s="2" t="str">
        <f>Suma!G5</f>
        <v>CZ</v>
      </c>
      <c r="E97" s="2" t="str">
        <f>Suma!H5</f>
        <v>MT SMIŘICE</v>
      </c>
      <c r="F97" s="3">
        <f>IF(Suma!J5=959590,"bez času",Suma!J5)</f>
        <v>112500</v>
      </c>
      <c r="G97" s="2">
        <f>Suma!M5</f>
        <v>1969</v>
      </c>
      <c r="H97" s="2" t="str">
        <f>IF(Suma!I5, IF(Suma!M5 &lt; 1951,"Muži 10 km","Muži 15 km"),"Ženy")</f>
        <v>Muži 15 km</v>
      </c>
      <c r="I97">
        <v>4</v>
      </c>
    </row>
    <row r="98" spans="1:9" outlineLevel="2" x14ac:dyDescent="0.2">
      <c r="A98" s="2">
        <f>Suma!B16</f>
        <v>101</v>
      </c>
      <c r="B98" s="2" t="str">
        <f>Suma!D16</f>
        <v>Henryk</v>
      </c>
      <c r="C98" s="2" t="str">
        <f>Suma!E16</f>
        <v>Fortoński</v>
      </c>
      <c r="D98" s="2" t="str">
        <f>Suma!G16</f>
        <v>PL</v>
      </c>
      <c r="E98" s="2" t="str">
        <f>Suma!H16</f>
        <v>NONE</v>
      </c>
      <c r="F98" s="3">
        <f>IF(Suma!J16=959590,"bez času",Suma!J16)</f>
        <v>116250</v>
      </c>
      <c r="G98" s="2">
        <f>Suma!M16</f>
        <v>1957</v>
      </c>
      <c r="H98" s="2" t="str">
        <f>IF(Suma!I16, IF(Suma!M16 &lt; 1951,"Muži 10 km","Muži 15 km"),"Ženy")</f>
        <v>Muži 15 km</v>
      </c>
      <c r="I98">
        <v>15</v>
      </c>
    </row>
    <row r="99" spans="1:9" outlineLevel="2" x14ac:dyDescent="0.2">
      <c r="A99" s="2">
        <f>Suma!B78</f>
        <v>45</v>
      </c>
      <c r="B99" s="2" t="str">
        <f>Suma!D78</f>
        <v>Damian</v>
      </c>
      <c r="C99" s="2" t="str">
        <f>Suma!E78</f>
        <v>Rohan</v>
      </c>
      <c r="D99" s="2" t="str">
        <f>Suma!G78</f>
        <v>PL</v>
      </c>
      <c r="E99" s="2" t="str">
        <f>Suma!H78</f>
        <v>NONE</v>
      </c>
      <c r="F99" s="3">
        <f>IF(Suma!J78=959590,"bez času",Suma!J78)</f>
        <v>119190</v>
      </c>
      <c r="G99" s="2">
        <f>Suma!M78</f>
        <v>1988</v>
      </c>
      <c r="H99" s="2" t="str">
        <f>IF(Suma!I78, IF(Suma!M78 &lt; 1951,"Muži 10 km","Muži 15 km"),"Ženy")</f>
        <v>Muži 15 km</v>
      </c>
      <c r="I99">
        <v>77</v>
      </c>
    </row>
    <row r="100" spans="1:9" outlineLevel="2" x14ac:dyDescent="0.2">
      <c r="A100" s="2">
        <f>Suma!B110</f>
        <v>42</v>
      </c>
      <c r="B100" s="2" t="str">
        <f>Suma!D110</f>
        <v>Wiesław</v>
      </c>
      <c r="C100" s="2" t="str">
        <f>Suma!E110</f>
        <v>Zalas</v>
      </c>
      <c r="D100" s="2" t="str">
        <f>Suma!G110</f>
        <v>PL</v>
      </c>
      <c r="E100" s="2" t="str">
        <f>Suma!H110</f>
        <v>NONE</v>
      </c>
      <c r="F100" s="3">
        <f>IF(Suma!J110=959590,"bez času",Suma!J110)</f>
        <v>119200</v>
      </c>
      <c r="G100" s="2">
        <f>Suma!M110</f>
        <v>1964</v>
      </c>
      <c r="H100" s="2" t="str">
        <f>IF(Suma!I110, IF(Suma!M110 &lt; 1951,"Muži 10 km","Muži 15 km"),"Ženy")</f>
        <v>Muži 15 km</v>
      </c>
      <c r="I100">
        <v>109</v>
      </c>
    </row>
    <row r="101" spans="1:9" outlineLevel="2" x14ac:dyDescent="0.2">
      <c r="A101" s="2">
        <f>Suma!B65</f>
        <v>177</v>
      </c>
      <c r="B101" s="2" t="str">
        <f>Suma!D65</f>
        <v>Szymon</v>
      </c>
      <c r="C101" s="2" t="str">
        <f>Suma!E65</f>
        <v>Bieziński</v>
      </c>
      <c r="D101" s="2" t="str">
        <f>Suma!G65</f>
        <v>PL</v>
      </c>
      <c r="E101" s="2" t="str">
        <f>Suma!H65</f>
        <v>GIMNAZIUM</v>
      </c>
      <c r="F101" s="3">
        <f>IF(Suma!J65=959590,"bez času",Suma!J65)</f>
        <v>128572</v>
      </c>
      <c r="G101" s="2">
        <f>Suma!M65</f>
        <v>2000</v>
      </c>
      <c r="H101" s="2" t="str">
        <f>IF(Suma!I65, IF(Suma!M65 &lt; 1951,"Muži 10 km","Muži 15 km"),"Ženy")</f>
        <v>Muži 15 km</v>
      </c>
      <c r="I101">
        <v>64</v>
      </c>
    </row>
    <row r="102" spans="1:9" outlineLevel="2" x14ac:dyDescent="0.2">
      <c r="A102" s="2">
        <f>Suma!B69</f>
        <v>191</v>
      </c>
      <c r="B102" s="2" t="str">
        <f>Suma!D69</f>
        <v>Kacper</v>
      </c>
      <c r="C102" s="2" t="str">
        <f>Suma!E69</f>
        <v>Wawryniuk</v>
      </c>
      <c r="D102" s="2" t="str">
        <f>Suma!G69</f>
        <v>PL</v>
      </c>
      <c r="E102" s="2" t="str">
        <f>Suma!H69</f>
        <v>GIMNAZIUM</v>
      </c>
      <c r="F102" s="3">
        <f>IF(Suma!J69=959590,"bez času",Suma!J69)</f>
        <v>128575</v>
      </c>
      <c r="G102" s="2">
        <f>Suma!M69</f>
        <v>2000</v>
      </c>
      <c r="H102" s="2" t="str">
        <f>IF(Suma!I69, IF(Suma!M69 &lt; 1951,"Muži 10 km","Muži 15 km"),"Ženy")</f>
        <v>Muži 15 km</v>
      </c>
      <c r="I102">
        <v>68</v>
      </c>
    </row>
    <row r="103" spans="1:9" outlineLevel="2" x14ac:dyDescent="0.2">
      <c r="A103" s="2">
        <f>Suma!B31</f>
        <v>134</v>
      </c>
      <c r="B103" s="2" t="str">
        <f>Suma!D31</f>
        <v>Radec</v>
      </c>
      <c r="C103" s="2" t="str">
        <f>Suma!E31</f>
        <v>Dalecki</v>
      </c>
      <c r="D103" s="2" t="str">
        <f>Suma!G31</f>
        <v>PL</v>
      </c>
      <c r="E103" s="2" t="str">
        <f>Suma!H31</f>
        <v>KB FAURECIA</v>
      </c>
      <c r="F103" s="3" t="str">
        <f>IF(Suma!J31=959590,"bez času",Suma!J31)</f>
        <v>bez času</v>
      </c>
      <c r="G103" s="2">
        <f>Suma!M31</f>
        <v>1977</v>
      </c>
      <c r="H103" s="2" t="str">
        <f>IF(Suma!I31, IF(Suma!M31 &lt; 1951,"Muži 10 km","Muži 15 km"),"Ženy")</f>
        <v>Muži 15 km</v>
      </c>
      <c r="I103">
        <v>30</v>
      </c>
    </row>
    <row r="104" spans="1:9" outlineLevel="2" x14ac:dyDescent="0.2">
      <c r="A104" s="2">
        <f>Suma!B79</f>
        <v>43</v>
      </c>
      <c r="B104" s="2" t="str">
        <f>Suma!D79</f>
        <v>Jacek</v>
      </c>
      <c r="C104" s="2" t="str">
        <f>Suma!E79</f>
        <v>Baranowski</v>
      </c>
      <c r="D104" s="2" t="str">
        <f>Suma!G79</f>
        <v>PL</v>
      </c>
      <c r="E104" s="2" t="str">
        <f>Suma!H79</f>
        <v>FAURECIA WAŁBRZYCH</v>
      </c>
      <c r="F104" s="3" t="str">
        <f>IF(Suma!J79=959590,"bez času",Suma!J79)</f>
        <v>bez času</v>
      </c>
      <c r="G104" s="2">
        <f>Suma!M79</f>
        <v>1978</v>
      </c>
      <c r="H104" s="2" t="str">
        <f>IF(Suma!I79, IF(Suma!M79 &lt; 1951,"Muži 10 km","Muži 15 km"),"Ženy")</f>
        <v>Muži 15 km</v>
      </c>
      <c r="I104">
        <v>78</v>
      </c>
    </row>
    <row r="105" spans="1:9" outlineLevel="1" x14ac:dyDescent="0.2">
      <c r="A105" s="2"/>
      <c r="B105" s="2"/>
      <c r="C105" s="2"/>
      <c r="D105" s="2"/>
      <c r="E105" s="2"/>
      <c r="F105" s="3"/>
      <c r="G105" s="6" t="s">
        <v>326</v>
      </c>
      <c r="H105" s="5">
        <f>SUBTOTAL(3,H106:H133)</f>
        <v>28</v>
      </c>
    </row>
    <row r="106" spans="1:9" outlineLevel="2" x14ac:dyDescent="0.2">
      <c r="A106" s="2">
        <f>Suma!B3</f>
        <v>113</v>
      </c>
      <c r="B106" s="2" t="str">
        <f>Suma!D3</f>
        <v>Romana</v>
      </c>
      <c r="C106" s="2" t="str">
        <f>Suma!E3</f>
        <v>Brumlichová</v>
      </c>
      <c r="D106" s="2" t="str">
        <f>Suma!G3</f>
        <v>CZ</v>
      </c>
      <c r="E106" s="2" t="str">
        <f>Suma!H3</f>
        <v>MEDVĚDÍ DOUPĚ</v>
      </c>
      <c r="F106" s="3">
        <f>IF(Suma!J3=959590,"bez času",Suma!J3)</f>
        <v>44420</v>
      </c>
      <c r="G106" s="2">
        <f>Suma!M3</f>
        <v>1976</v>
      </c>
      <c r="H106" s="2" t="str">
        <f>IF(Suma!I3, IF(Suma!M3 &lt; 1951,"Muži 10 km","Muži 15 km"),"Ženy")</f>
        <v>Ženy</v>
      </c>
      <c r="I106">
        <v>2</v>
      </c>
    </row>
    <row r="107" spans="1:9" outlineLevel="2" x14ac:dyDescent="0.2">
      <c r="A107" s="2">
        <f>Suma!B71</f>
        <v>196</v>
      </c>
      <c r="B107" s="2" t="str">
        <f>Suma!D71</f>
        <v>Alicija</v>
      </c>
      <c r="C107" s="2" t="str">
        <f>Suma!E71</f>
        <v>Kaucka</v>
      </c>
      <c r="D107" s="2" t="str">
        <f>Suma!G71</f>
        <v>PL</v>
      </c>
      <c r="E107" s="2" t="str">
        <f>Suma!H71</f>
        <v>LINCOL BIELAWA</v>
      </c>
      <c r="F107" s="3">
        <f>IF(Suma!J71=959590,"bez času",Suma!J71)</f>
        <v>44440</v>
      </c>
      <c r="G107" s="2">
        <f>Suma!M71</f>
        <v>1988</v>
      </c>
      <c r="H107" s="2" t="str">
        <f>IF(Suma!I71, IF(Suma!M71 &lt; 1951,"Muži 10 km","Muži 15 km"),"Ženy")</f>
        <v>Ženy</v>
      </c>
      <c r="I107">
        <v>70</v>
      </c>
    </row>
    <row r="108" spans="1:9" outlineLevel="2" x14ac:dyDescent="0.2">
      <c r="A108" s="2">
        <f>Suma!B44</f>
        <v>148</v>
      </c>
      <c r="B108" s="2" t="str">
        <f>Suma!D44</f>
        <v>Paulina</v>
      </c>
      <c r="C108" s="2" t="str">
        <f>Suma!E44</f>
        <v>Szarzyńska</v>
      </c>
      <c r="D108" s="2" t="str">
        <f>Suma!G44</f>
        <v>PL</v>
      </c>
      <c r="E108" s="2" t="str">
        <f>Suma!H44</f>
        <v>BIEGAJ W JEDLINIE</v>
      </c>
      <c r="F108" s="3">
        <f>IF(Suma!J44=959590,"bez času",Suma!J44)</f>
        <v>46210</v>
      </c>
      <c r="G108" s="2">
        <f>Suma!M44</f>
        <v>1985</v>
      </c>
      <c r="H108" s="2" t="str">
        <f>IF(Suma!I44, IF(Suma!M44 &lt; 1951,"Muži 10 km","Muži 15 km"),"Ženy")</f>
        <v>Ženy</v>
      </c>
      <c r="I108">
        <v>43</v>
      </c>
    </row>
    <row r="109" spans="1:9" outlineLevel="2" x14ac:dyDescent="0.2">
      <c r="A109" s="2">
        <f>Suma!B106</f>
        <v>58</v>
      </c>
      <c r="B109" s="2" t="str">
        <f>Suma!D106</f>
        <v>Agnieszka</v>
      </c>
      <c r="C109" s="2" t="str">
        <f>Suma!E106</f>
        <v>Kwiatkowska</v>
      </c>
      <c r="D109" s="2" t="str">
        <f>Suma!G106</f>
        <v>PL</v>
      </c>
      <c r="E109" s="2" t="str">
        <f>Suma!H106</f>
        <v>NONE</v>
      </c>
      <c r="F109" s="3">
        <f>IF(Suma!J106=959590,"bez času",Suma!J106)</f>
        <v>46520</v>
      </c>
      <c r="G109" s="2">
        <f>Suma!M106</f>
        <v>1978</v>
      </c>
      <c r="H109" s="2" t="str">
        <f>IF(Suma!I106, IF(Suma!M106 &lt; 1951,"Muži 10 km","Muži 15 km"),"Ženy")</f>
        <v>Ženy</v>
      </c>
      <c r="I109">
        <v>105</v>
      </c>
    </row>
    <row r="110" spans="1:9" outlineLevel="2" x14ac:dyDescent="0.2">
      <c r="A110" s="2">
        <f>Suma!B57</f>
        <v>159</v>
      </c>
      <c r="B110" s="2" t="str">
        <f>Suma!D57</f>
        <v>Katarzyna</v>
      </c>
      <c r="C110" s="2" t="str">
        <f>Suma!E57</f>
        <v>Chomiak</v>
      </c>
      <c r="D110" s="2" t="str">
        <f>Suma!G57</f>
        <v>PL</v>
      </c>
      <c r="E110" s="2" t="str">
        <f>Suma!H57</f>
        <v>BIEGAM W JEDLINE</v>
      </c>
      <c r="F110" s="3">
        <f>IF(Suma!J57=959590,"bez času",Suma!J57)</f>
        <v>47340</v>
      </c>
      <c r="G110" s="2">
        <f>Suma!M57</f>
        <v>1974</v>
      </c>
      <c r="H110" s="2" t="str">
        <f>IF(Suma!I57, IF(Suma!M57 &lt; 1951,"Muži 10 km","Muži 15 km"),"Ženy")</f>
        <v>Ženy</v>
      </c>
      <c r="I110">
        <v>56</v>
      </c>
    </row>
    <row r="111" spans="1:9" outlineLevel="2" x14ac:dyDescent="0.2">
      <c r="A111" s="2">
        <f>Suma!B101</f>
        <v>68</v>
      </c>
      <c r="B111" s="2" t="str">
        <f>Suma!D101</f>
        <v>Katarzyna</v>
      </c>
      <c r="C111" s="2" t="str">
        <f>Suma!E101</f>
        <v>Bawiec</v>
      </c>
      <c r="D111" s="2" t="str">
        <f>Suma!G101</f>
        <v>PL</v>
      </c>
      <c r="E111" s="2" t="str">
        <f>Suma!H101</f>
        <v>BIEGAJ-ZAPOBIEGAJ</v>
      </c>
      <c r="F111" s="3">
        <f>IF(Suma!J101=959590,"bez času",Suma!J101)</f>
        <v>48240</v>
      </c>
      <c r="G111" s="2">
        <f>Suma!M101</f>
        <v>1982</v>
      </c>
      <c r="H111" s="2" t="str">
        <f>IF(Suma!I101, IF(Suma!M101 &lt; 1951,"Muži 10 km","Muži 15 km"),"Ženy")</f>
        <v>Ženy</v>
      </c>
      <c r="I111">
        <v>100</v>
      </c>
    </row>
    <row r="112" spans="1:9" outlineLevel="2" x14ac:dyDescent="0.2">
      <c r="A112" s="2">
        <f>Suma!B94</f>
        <v>78</v>
      </c>
      <c r="B112" s="2" t="str">
        <f>Suma!D94</f>
        <v>Joanna</v>
      </c>
      <c r="C112" s="2" t="str">
        <f>Suma!E94</f>
        <v>Woja</v>
      </c>
      <c r="D112" s="2" t="str">
        <f>Suma!G94</f>
        <v>PL</v>
      </c>
      <c r="E112" s="2" t="str">
        <f>Suma!H94</f>
        <v>NONE</v>
      </c>
      <c r="F112" s="3">
        <f>IF(Suma!J94=959590,"bez času",Suma!J94)</f>
        <v>49330</v>
      </c>
      <c r="G112" s="2">
        <f>Suma!M94</f>
        <v>1988</v>
      </c>
      <c r="H112" s="2" t="str">
        <f>IF(Suma!I94, IF(Suma!M94 &lt; 1951,"Muži 10 km","Muži 15 km"),"Ženy")</f>
        <v>Ženy</v>
      </c>
      <c r="I112">
        <v>93</v>
      </c>
    </row>
    <row r="113" spans="1:9" outlineLevel="2" x14ac:dyDescent="0.2">
      <c r="A113" s="2">
        <f>Suma!B33</f>
        <v>165</v>
      </c>
      <c r="B113" s="2" t="str">
        <f>Suma!D33</f>
        <v>Izabela</v>
      </c>
      <c r="C113" s="2" t="str">
        <f>Suma!E33</f>
        <v>Bączyk</v>
      </c>
      <c r="D113" s="2" t="str">
        <f>Suma!G33</f>
        <v>PL</v>
      </c>
      <c r="E113" s="2" t="str">
        <f>Suma!H33</f>
        <v>NONE</v>
      </c>
      <c r="F113" s="3">
        <f>IF(Suma!J33=959590,"bez času",Suma!J33)</f>
        <v>49370</v>
      </c>
      <c r="G113" s="2">
        <f>Suma!M33</f>
        <v>1988</v>
      </c>
      <c r="H113" s="2" t="str">
        <f>IF(Suma!I33, IF(Suma!M33 &lt; 1951,"Muži 10 km","Muži 15 km"),"Ženy")</f>
        <v>Ženy</v>
      </c>
      <c r="I113">
        <v>32</v>
      </c>
    </row>
    <row r="114" spans="1:9" outlineLevel="2" x14ac:dyDescent="0.2">
      <c r="A114" s="2">
        <f>Suma!B28</f>
        <v>127</v>
      </c>
      <c r="B114" s="2" t="str">
        <f>Suma!D28</f>
        <v>Krystyna</v>
      </c>
      <c r="C114" s="2" t="str">
        <f>Suma!E28</f>
        <v>Zajac</v>
      </c>
      <c r="D114" s="2" t="str">
        <f>Suma!G28</f>
        <v>PL</v>
      </c>
      <c r="E114" s="2" t="str">
        <f>Suma!H28</f>
        <v>NONE</v>
      </c>
      <c r="F114" s="3">
        <f>IF(Suma!J28=959590,"bez času",Suma!J28)</f>
        <v>50240</v>
      </c>
      <c r="G114" s="2">
        <f>Suma!M28</f>
        <v>1955</v>
      </c>
      <c r="H114" s="2" t="str">
        <f>IF(Suma!I28, IF(Suma!M28 &lt; 1951,"Muži 10 km","Muži 15 km"),"Ženy")</f>
        <v>Ženy</v>
      </c>
      <c r="I114">
        <v>27</v>
      </c>
    </row>
    <row r="115" spans="1:9" outlineLevel="2" x14ac:dyDescent="0.2">
      <c r="A115" s="2">
        <f>Suma!B100</f>
        <v>70</v>
      </c>
      <c r="B115" s="2" t="str">
        <f>Suma!D100</f>
        <v>Hanna</v>
      </c>
      <c r="C115" s="2" t="str">
        <f>Suma!E100</f>
        <v>Kęsz-kowalska</v>
      </c>
      <c r="D115" s="2" t="str">
        <f>Suma!G100</f>
        <v>PL</v>
      </c>
      <c r="E115" s="2" t="str">
        <f>Suma!H100</f>
        <v>SZCZAWNORUN</v>
      </c>
      <c r="F115" s="3">
        <f>IF(Suma!J100=959590,"bez času",Suma!J100)</f>
        <v>51030</v>
      </c>
      <c r="G115" s="2">
        <f>Suma!M100</f>
        <v>1967</v>
      </c>
      <c r="H115" s="2" t="str">
        <f>IF(Suma!I100, IF(Suma!M100 &lt; 1951,"Muži 10 km","Muži 15 km"),"Ženy")</f>
        <v>Ženy</v>
      </c>
      <c r="I115">
        <v>99</v>
      </c>
    </row>
    <row r="116" spans="1:9" outlineLevel="2" x14ac:dyDescent="0.2">
      <c r="A116" s="2">
        <f>Suma!B53</f>
        <v>189</v>
      </c>
      <c r="B116" s="2" t="str">
        <f>Suma!D53</f>
        <v>Iwona</v>
      </c>
      <c r="C116" s="2" t="str">
        <f>Suma!E53</f>
        <v>Mandzelewicz-chomiak</v>
      </c>
      <c r="D116" s="2" t="str">
        <f>Suma!G53</f>
        <v>PL</v>
      </c>
      <c r="E116" s="2" t="str">
        <f>Suma!H53</f>
        <v>BIEGAM W JEDLINE</v>
      </c>
      <c r="F116" s="3">
        <f>IF(Suma!J53=959590,"bez času",Suma!J53)</f>
        <v>51520</v>
      </c>
      <c r="G116" s="2">
        <f>Suma!M53</f>
        <v>1979</v>
      </c>
      <c r="H116" s="2" t="str">
        <f>IF(Suma!I53, IF(Suma!M53 &lt; 1951,"Muži 10 km","Muži 15 km"),"Ženy")</f>
        <v>Ženy</v>
      </c>
      <c r="I116">
        <v>52</v>
      </c>
    </row>
    <row r="117" spans="1:9" outlineLevel="2" x14ac:dyDescent="0.2">
      <c r="A117" s="2">
        <f>Suma!B97</f>
        <v>74</v>
      </c>
      <c r="B117" s="2" t="str">
        <f>Suma!D97</f>
        <v>Teresa</v>
      </c>
      <c r="C117" s="2" t="str">
        <f>Suma!E97</f>
        <v>Bomba</v>
      </c>
      <c r="D117" s="2" t="str">
        <f>Suma!G97</f>
        <v>PL</v>
      </c>
      <c r="E117" s="2" t="str">
        <f>Suma!H97</f>
        <v>NONE</v>
      </c>
      <c r="F117" s="3">
        <f>IF(Suma!J97=959590,"bez času",Suma!J97)</f>
        <v>52350</v>
      </c>
      <c r="G117" s="2">
        <f>Suma!M97</f>
        <v>1976</v>
      </c>
      <c r="H117" s="2" t="str">
        <f>IF(Suma!I97, IF(Suma!M97 &lt; 1951,"Muži 10 km","Muži 15 km"),"Ženy")</f>
        <v>Ženy</v>
      </c>
      <c r="I117">
        <v>96</v>
      </c>
    </row>
    <row r="118" spans="1:9" outlineLevel="2" x14ac:dyDescent="0.2">
      <c r="A118" s="2">
        <f>Suma!B87</f>
        <v>86</v>
      </c>
      <c r="B118" s="2" t="str">
        <f>Suma!D87</f>
        <v>Iga</v>
      </c>
      <c r="C118" s="2" t="str">
        <f>Suma!E87</f>
        <v>Słwta</v>
      </c>
      <c r="D118" s="2" t="str">
        <f>Suma!G87</f>
        <v>PL</v>
      </c>
      <c r="E118" s="2" t="str">
        <f>Suma!H87</f>
        <v>BIEGOWA ŚWIDNICA</v>
      </c>
      <c r="F118" s="3">
        <f>IF(Suma!J87=959590,"bez času",Suma!J87)</f>
        <v>53430</v>
      </c>
      <c r="G118" s="2">
        <f>Suma!M87</f>
        <v>1985</v>
      </c>
      <c r="H118" s="2" t="str">
        <f>IF(Suma!I87, IF(Suma!M87 &lt; 1951,"Muži 10 km","Muži 15 km"),"Ženy")</f>
        <v>Ženy</v>
      </c>
      <c r="I118">
        <v>86</v>
      </c>
    </row>
    <row r="119" spans="1:9" outlineLevel="2" x14ac:dyDescent="0.2">
      <c r="A119" s="2">
        <f>Suma!B55</f>
        <v>167</v>
      </c>
      <c r="B119" s="2" t="str">
        <f>Suma!D55</f>
        <v>Agnieszka</v>
      </c>
      <c r="C119" s="2" t="str">
        <f>Suma!E55</f>
        <v>Sackiewicz-wiącek</v>
      </c>
      <c r="D119" s="2" t="str">
        <f>Suma!G55</f>
        <v>PL</v>
      </c>
      <c r="E119" s="2" t="str">
        <f>Suma!H55</f>
        <v>BIEGAM W JEDLINE</v>
      </c>
      <c r="F119" s="3">
        <f>IF(Suma!J55=959590,"bez času",Suma!J55)</f>
        <v>54100</v>
      </c>
      <c r="G119" s="2">
        <f>Suma!M55</f>
        <v>1976</v>
      </c>
      <c r="H119" s="2" t="str">
        <f>IF(Suma!I55, IF(Suma!M55 &lt; 1951,"Muži 10 km","Muži 15 km"),"Ženy")</f>
        <v>Ženy</v>
      </c>
      <c r="I119">
        <v>54</v>
      </c>
    </row>
    <row r="120" spans="1:9" outlineLevel="2" x14ac:dyDescent="0.2">
      <c r="A120" s="2">
        <f>Suma!B50</f>
        <v>156</v>
      </c>
      <c r="B120" s="2" t="str">
        <f>Suma!D50</f>
        <v>Barbara</v>
      </c>
      <c r="C120" s="2" t="str">
        <f>Suma!E50</f>
        <v>Licznaw</v>
      </c>
      <c r="D120" s="2" t="str">
        <f>Suma!G50</f>
        <v>PL</v>
      </c>
      <c r="E120" s="2" t="str">
        <f>Suma!H50</f>
        <v>WKB PODZAMCZE</v>
      </c>
      <c r="F120" s="3">
        <f>IF(Suma!J50=959590,"bez času",Suma!J50)</f>
        <v>54340</v>
      </c>
      <c r="G120" s="2">
        <f>Suma!M50</f>
        <v>1968</v>
      </c>
      <c r="H120" s="2" t="str">
        <f>IF(Suma!I50, IF(Suma!M50 &lt; 1951,"Muži 10 km","Muži 15 km"),"Ženy")</f>
        <v>Ženy</v>
      </c>
      <c r="I120">
        <v>49</v>
      </c>
    </row>
    <row r="121" spans="1:9" outlineLevel="2" x14ac:dyDescent="0.2">
      <c r="A121" s="2">
        <f>Suma!B98</f>
        <v>73</v>
      </c>
      <c r="B121" s="2" t="str">
        <f>Suma!D98</f>
        <v>Katarzyna</v>
      </c>
      <c r="C121" s="2" t="str">
        <f>Suma!E98</f>
        <v>Latkowka</v>
      </c>
      <c r="D121" s="2" t="str">
        <f>Suma!G98</f>
        <v>PL</v>
      </c>
      <c r="E121" s="2" t="str">
        <f>Suma!H98</f>
        <v>BIEGAJ W JEWDLINE</v>
      </c>
      <c r="F121" s="3">
        <f>IF(Suma!J98=959590,"bez času",Suma!J98)</f>
        <v>56120</v>
      </c>
      <c r="G121" s="2">
        <f>Suma!M98</f>
        <v>1980</v>
      </c>
      <c r="H121" s="2" t="str">
        <f>IF(Suma!I98, IF(Suma!M98 &lt; 1951,"Muži 10 km","Muži 15 km"),"Ženy")</f>
        <v>Ženy</v>
      </c>
      <c r="I121">
        <v>97</v>
      </c>
    </row>
    <row r="122" spans="1:9" outlineLevel="2" x14ac:dyDescent="0.2">
      <c r="A122" s="2">
        <f>Suma!B4</f>
        <v>103</v>
      </c>
      <c r="B122" s="2" t="str">
        <f>Suma!D4</f>
        <v>Hana</v>
      </c>
      <c r="C122" s="2" t="str">
        <f>Suma!E4</f>
        <v>Vacková</v>
      </c>
      <c r="D122" s="2" t="str">
        <f>Suma!G4</f>
        <v>CZ</v>
      </c>
      <c r="E122" s="2" t="str">
        <f>Suma!H4</f>
        <v>SOKOL STARKOČ</v>
      </c>
      <c r="F122" s="3">
        <f>IF(Suma!J4=959590,"bez času",Suma!J4)</f>
        <v>56140</v>
      </c>
      <c r="G122" s="2">
        <f>Suma!M4</f>
        <v>1956</v>
      </c>
      <c r="H122" s="2" t="str">
        <f>IF(Suma!I4, IF(Suma!M4 &lt; 1951,"Muži 10 km","Muži 15 km"),"Ženy")</f>
        <v>Ženy</v>
      </c>
      <c r="I122">
        <v>3</v>
      </c>
    </row>
    <row r="123" spans="1:9" outlineLevel="2" x14ac:dyDescent="0.2">
      <c r="A123" s="2">
        <f>Suma!B32</f>
        <v>133</v>
      </c>
      <c r="B123" s="2" t="str">
        <f>Suma!D32</f>
        <v>Ewelina</v>
      </c>
      <c r="C123" s="2" t="str">
        <f>Suma!E32</f>
        <v>Dalecka</v>
      </c>
      <c r="D123" s="2" t="str">
        <f>Suma!G32</f>
        <v>PL</v>
      </c>
      <c r="E123" s="2" t="str">
        <f>Suma!H32</f>
        <v>BIGAJ-ZAPOBIEGAJ</v>
      </c>
      <c r="F123" s="3">
        <f>IF(Suma!J32=959590,"bez času",Suma!J32)</f>
        <v>56270</v>
      </c>
      <c r="G123" s="2">
        <f>Suma!M32</f>
        <v>1980</v>
      </c>
      <c r="H123" s="2" t="str">
        <f>IF(Suma!I32, IF(Suma!M32 &lt; 1951,"Muži 10 km","Muži 15 km"),"Ženy")</f>
        <v>Ženy</v>
      </c>
      <c r="I123">
        <v>31</v>
      </c>
    </row>
    <row r="124" spans="1:9" outlineLevel="2" x14ac:dyDescent="0.2">
      <c r="A124" s="2">
        <f>Suma!B85</f>
        <v>89</v>
      </c>
      <c r="B124" s="2" t="str">
        <f>Suma!D85</f>
        <v>Unisława</v>
      </c>
      <c r="C124" s="2" t="str">
        <f>Suma!E85</f>
        <v>Stuka</v>
      </c>
      <c r="D124" s="2" t="str">
        <f>Suma!G85</f>
        <v>PL</v>
      </c>
      <c r="E124" s="2" t="str">
        <f>Suma!H85</f>
        <v>BIEGAWA ŚWIDNICA</v>
      </c>
      <c r="F124" s="3">
        <f>IF(Suma!J85=959590,"bez času",Suma!J85)</f>
        <v>57160</v>
      </c>
      <c r="G124" s="2">
        <f>Suma!M85</f>
        <v>1987</v>
      </c>
      <c r="H124" s="2" t="str">
        <f>IF(Suma!I85, IF(Suma!M85 &lt; 1951,"Muži 10 km","Muži 15 km"),"Ženy")</f>
        <v>Ženy</v>
      </c>
      <c r="I124">
        <v>84</v>
      </c>
    </row>
    <row r="125" spans="1:9" outlineLevel="2" x14ac:dyDescent="0.2">
      <c r="A125" s="2">
        <f>Suma!B34</f>
        <v>135</v>
      </c>
      <c r="B125" s="2" t="str">
        <f>Suma!D34</f>
        <v>Krystyna</v>
      </c>
      <c r="C125" s="2" t="str">
        <f>Suma!E34</f>
        <v>Drag</v>
      </c>
      <c r="D125" s="2" t="str">
        <f>Suma!G34</f>
        <v>PL</v>
      </c>
      <c r="E125" s="2" t="str">
        <f>Suma!H34</f>
        <v>BIEGAJ-ZAPOBIEGAJ</v>
      </c>
      <c r="F125" s="3">
        <f>IF(Suma!J34=959590,"bez času",Suma!J34)</f>
        <v>57380</v>
      </c>
      <c r="G125" s="2">
        <f>Suma!M34</f>
        <v>1966</v>
      </c>
      <c r="H125" s="2" t="str">
        <f>IF(Suma!I34, IF(Suma!M34 &lt; 1951,"Muži 10 km","Muži 15 km"),"Ženy")</f>
        <v>Ženy</v>
      </c>
      <c r="I125">
        <v>33</v>
      </c>
    </row>
    <row r="126" spans="1:9" outlineLevel="2" x14ac:dyDescent="0.2">
      <c r="A126" s="2">
        <f>Suma!B72</f>
        <v>197</v>
      </c>
      <c r="B126" s="2" t="str">
        <f>Suma!D72</f>
        <v>Zofia</v>
      </c>
      <c r="C126" s="2" t="str">
        <f>Suma!E72</f>
        <v>Kot</v>
      </c>
      <c r="D126" s="2" t="str">
        <f>Suma!G72</f>
        <v>PL</v>
      </c>
      <c r="E126" s="2" t="str">
        <f>Suma!H72</f>
        <v>NONE</v>
      </c>
      <c r="F126" s="3">
        <f>IF(Suma!J72=959590,"bez času",Suma!J72)</f>
        <v>58250</v>
      </c>
      <c r="G126" s="2">
        <f>Suma!M72</f>
        <v>1954</v>
      </c>
      <c r="H126" s="2" t="str">
        <f>IF(Suma!I72, IF(Suma!M72 &lt; 1951,"Muži 10 km","Muži 15 km"),"Ženy")</f>
        <v>Ženy</v>
      </c>
      <c r="I126">
        <v>71</v>
      </c>
    </row>
    <row r="127" spans="1:9" outlineLevel="2" x14ac:dyDescent="0.2">
      <c r="A127" s="2">
        <f>Suma!B96</f>
        <v>76</v>
      </c>
      <c r="B127" s="2" t="str">
        <f>Suma!D96</f>
        <v>Katarzyna</v>
      </c>
      <c r="C127" s="2" t="str">
        <f>Suma!E96</f>
        <v>Kalus</v>
      </c>
      <c r="D127" s="2" t="str">
        <f>Suma!G96</f>
        <v>PL</v>
      </c>
      <c r="E127" s="2" t="str">
        <f>Suma!H96</f>
        <v>BIEGAJ-ZAPOBIEGAJ</v>
      </c>
      <c r="F127" s="3">
        <f>IF(Suma!J96=959590,"bez času",Suma!J96)</f>
        <v>100500</v>
      </c>
      <c r="G127" s="2">
        <f>Suma!M96</f>
        <v>1976</v>
      </c>
      <c r="H127" s="2" t="str">
        <f>IF(Suma!I96, IF(Suma!M96 &lt; 1951,"Muži 10 km","Muži 15 km"),"Ženy")</f>
        <v>Ženy</v>
      </c>
      <c r="I127">
        <v>95</v>
      </c>
    </row>
    <row r="128" spans="1:9" outlineLevel="2" x14ac:dyDescent="0.2">
      <c r="A128" s="2">
        <f>Suma!B66</f>
        <v>182</v>
      </c>
      <c r="B128" s="2" t="str">
        <f>Suma!D66</f>
        <v>Danuta</v>
      </c>
      <c r="C128" s="2" t="str">
        <f>Suma!E66</f>
        <v>Fijakowska-blaszkiewicz</v>
      </c>
      <c r="D128" s="2" t="str">
        <f>Suma!G66</f>
        <v>PL</v>
      </c>
      <c r="E128" s="2" t="str">
        <f>Suma!H66</f>
        <v>NONE</v>
      </c>
      <c r="F128" s="3">
        <f>IF(Suma!J66=959590,"bez času",Suma!J66)</f>
        <v>103470</v>
      </c>
      <c r="G128" s="2">
        <f>Suma!M66</f>
        <v>1979</v>
      </c>
      <c r="H128" s="2" t="str">
        <f>IF(Suma!I66, IF(Suma!M66 &lt; 1951,"Muži 10 km","Muži 15 km"),"Ženy")</f>
        <v>Ženy</v>
      </c>
      <c r="I128">
        <v>65</v>
      </c>
    </row>
    <row r="129" spans="1:9" outlineLevel="2" x14ac:dyDescent="0.2">
      <c r="A129" s="2">
        <f>Suma!B47</f>
        <v>151</v>
      </c>
      <c r="B129" s="2" t="str">
        <f>Suma!D47</f>
        <v>Mariola</v>
      </c>
      <c r="C129" s="2" t="str">
        <f>Suma!E47</f>
        <v>Sarnecka</v>
      </c>
      <c r="D129" s="2" t="str">
        <f>Suma!G47</f>
        <v>PL</v>
      </c>
      <c r="E129" s="2" t="str">
        <f>Suma!H47</f>
        <v>WKB PODZAMCZE</v>
      </c>
      <c r="F129" s="3">
        <f>IF(Suma!J47=959590,"bez času",Suma!J47)</f>
        <v>104070</v>
      </c>
      <c r="G129" s="2">
        <f>Suma!M47</f>
        <v>1961</v>
      </c>
      <c r="H129" s="2" t="str">
        <f>IF(Suma!I47, IF(Suma!M47 &lt; 1951,"Muži 10 km","Muži 15 km"),"Ženy")</f>
        <v>Ženy</v>
      </c>
      <c r="I129">
        <v>46</v>
      </c>
    </row>
    <row r="130" spans="1:9" outlineLevel="2" x14ac:dyDescent="0.2">
      <c r="A130" s="2">
        <f>Suma!B7</f>
        <v>111</v>
      </c>
      <c r="B130" s="2" t="str">
        <f>Suma!D7</f>
        <v>Magdalena</v>
      </c>
      <c r="C130" s="2" t="str">
        <f>Suma!E7</f>
        <v>Jelínková</v>
      </c>
      <c r="D130" s="2" t="str">
        <f>Suma!G7</f>
        <v>CZ</v>
      </c>
      <c r="E130" s="2" t="str">
        <f>Suma!H7</f>
        <v>HVĚZDA PARDUBICE</v>
      </c>
      <c r="F130" s="3">
        <f>IF(Suma!J7=959590,"bez času",Suma!J7)</f>
        <v>107050</v>
      </c>
      <c r="G130" s="2">
        <f>Suma!M7</f>
        <v>1945</v>
      </c>
      <c r="H130" s="2" t="str">
        <f>IF(Suma!I7, IF(Suma!M7 &lt; 1951,"Muži 10 km","Muži 15 km"),"Ženy")</f>
        <v>Ženy</v>
      </c>
      <c r="I130">
        <v>6</v>
      </c>
    </row>
    <row r="131" spans="1:9" outlineLevel="2" x14ac:dyDescent="0.2">
      <c r="A131" s="2">
        <f>Suma!B60</f>
        <v>169</v>
      </c>
      <c r="B131" s="2" t="str">
        <f>Suma!D60</f>
        <v>Danuta</v>
      </c>
      <c r="C131" s="2" t="str">
        <f>Suma!E60</f>
        <v>Łabudek</v>
      </c>
      <c r="D131" s="2" t="str">
        <f>Suma!G60</f>
        <v>PL</v>
      </c>
      <c r="E131" s="2" t="str">
        <f>Suma!H60</f>
        <v>NONE</v>
      </c>
      <c r="F131" s="3">
        <f>IF(Suma!J60=959590,"bez času",Suma!J60)</f>
        <v>124245</v>
      </c>
      <c r="G131" s="2">
        <f>Suma!M60</f>
        <v>1954</v>
      </c>
      <c r="H131" s="2" t="str">
        <f>IF(Suma!I60, IF(Suma!M60 &lt; 1951,"Muži 10 km","Muži 15 km"),"Ženy")</f>
        <v>Ženy</v>
      </c>
      <c r="I131">
        <v>59</v>
      </c>
    </row>
    <row r="132" spans="1:9" outlineLevel="2" x14ac:dyDescent="0.2">
      <c r="A132" s="2">
        <f>Suma!B105</f>
        <v>61</v>
      </c>
      <c r="B132" s="2" t="str">
        <f>Suma!D105</f>
        <v>Dorota</v>
      </c>
      <c r="C132" s="2" t="str">
        <f>Suma!E105</f>
        <v>Ułanowska</v>
      </c>
      <c r="D132" s="2" t="str">
        <f>Suma!G105</f>
        <v>PL</v>
      </c>
      <c r="E132" s="2" t="str">
        <f>Suma!H105</f>
        <v>NONE</v>
      </c>
      <c r="F132" s="3">
        <f>IF(Suma!J105=959590,"bez času",Suma!J105)</f>
        <v>149490</v>
      </c>
      <c r="G132" s="2">
        <f>Suma!M105</f>
        <v>1987</v>
      </c>
      <c r="H132" s="2" t="str">
        <f>IF(Suma!I105, IF(Suma!M105 &lt; 1951,"Muži 10 km","Muži 15 km"),"Ženy")</f>
        <v>Ženy</v>
      </c>
      <c r="I132">
        <v>104</v>
      </c>
    </row>
    <row r="133" spans="1:9" outlineLevel="2" x14ac:dyDescent="0.2">
      <c r="A133" s="2">
        <f>Suma!B52</f>
        <v>157</v>
      </c>
      <c r="B133" s="2" t="str">
        <f>Suma!D52</f>
        <v>Elibzieta</v>
      </c>
      <c r="C133" s="2" t="str">
        <f>Suma!E52</f>
        <v>Zimma</v>
      </c>
      <c r="D133" s="2" t="str">
        <f>Suma!G52</f>
        <v>PL</v>
      </c>
      <c r="E133" s="2" t="str">
        <f>Suma!H52</f>
        <v>WKB PODZAMCZE</v>
      </c>
      <c r="F133" s="3" t="str">
        <f>IF(Suma!J52=959590,"bez času",Suma!J52)</f>
        <v>bez času</v>
      </c>
      <c r="G133" s="2">
        <f>Suma!M52</f>
        <v>1968</v>
      </c>
      <c r="H133" s="2" t="str">
        <f>IF(Suma!I52, IF(Suma!M52 &lt; 1951,"Muži 10 km","Muži 15 km"),"Ženy")</f>
        <v>Ženy</v>
      </c>
      <c r="I133">
        <v>51</v>
      </c>
    </row>
  </sheetData>
  <sortState ref="A2:I129">
    <sortCondition ref="H2:H129"/>
    <sortCondition ref="F2:F129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4"/>
  <sheetViews>
    <sheetView topLeftCell="A83" workbookViewId="0">
      <selection activeCell="M104" sqref="M104"/>
    </sheetView>
  </sheetViews>
  <sheetFormatPr defaultRowHeight="12.75" x14ac:dyDescent="0.2"/>
  <cols>
    <col min="1" max="1" width="6.5703125" customWidth="1"/>
    <col min="2" max="2" width="12.42578125" bestFit="1" customWidth="1"/>
    <col min="3" max="3" width="13.140625" bestFit="1" customWidth="1"/>
    <col min="4" max="4" width="12.42578125" bestFit="1" customWidth="1"/>
    <col min="5" max="5" width="12" bestFit="1" customWidth="1"/>
    <col min="6" max="6" width="6.28515625" bestFit="1" customWidth="1"/>
    <col min="7" max="7" width="12.7109375" bestFit="1" customWidth="1"/>
    <col min="8" max="8" width="29.7109375" bestFit="1" customWidth="1"/>
    <col min="9" max="9" width="11.28515625" bestFit="1" customWidth="1"/>
    <col min="10" max="10" width="8.7109375" style="3" bestFit="1" customWidth="1"/>
    <col min="11" max="11" width="13.5703125" bestFit="1" customWidth="1"/>
    <col min="12" max="12" width="13.140625" bestFit="1" customWidth="1"/>
    <col min="13" max="13" width="8.140625" bestFit="1" customWidth="1"/>
    <col min="14" max="14" width="11.7109375" bestFit="1" customWidth="1"/>
    <col min="15" max="15" width="22.85546875" bestFit="1" customWidth="1"/>
    <col min="16" max="16" width="14.85546875" bestFit="1" customWidth="1"/>
    <col min="17" max="17" width="7.7109375" bestFit="1" customWidth="1"/>
  </cols>
  <sheetData>
    <row r="1" spans="1:17" ht="1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</row>
    <row r="2" spans="1:17" ht="15" x14ac:dyDescent="0.25">
      <c r="A2" s="10">
        <v>1</v>
      </c>
      <c r="B2" s="10">
        <v>116</v>
      </c>
      <c r="C2" s="9"/>
      <c r="D2" s="10" t="s">
        <v>38</v>
      </c>
      <c r="E2" s="10" t="s">
        <v>89</v>
      </c>
      <c r="F2" s="9"/>
      <c r="G2" s="10" t="s">
        <v>18</v>
      </c>
      <c r="H2" s="10" t="s">
        <v>90</v>
      </c>
      <c r="I2" s="10" t="b">
        <v>1</v>
      </c>
      <c r="J2" s="10">
        <v>49539</v>
      </c>
      <c r="K2" s="10">
        <v>16</v>
      </c>
      <c r="L2" s="10">
        <v>16</v>
      </c>
      <c r="M2" s="10">
        <v>1971</v>
      </c>
      <c r="N2" s="10">
        <v>9</v>
      </c>
      <c r="O2" s="10" t="s">
        <v>19</v>
      </c>
      <c r="P2" s="10" t="s">
        <v>73</v>
      </c>
      <c r="Q2" s="10">
        <v>1</v>
      </c>
    </row>
    <row r="3" spans="1:17" ht="15" x14ac:dyDescent="0.25">
      <c r="A3" s="10">
        <v>2</v>
      </c>
      <c r="B3" s="10">
        <v>113</v>
      </c>
      <c r="C3" s="9"/>
      <c r="D3" s="10" t="s">
        <v>91</v>
      </c>
      <c r="E3" s="10" t="s">
        <v>92</v>
      </c>
      <c r="F3" s="9"/>
      <c r="G3" s="10" t="s">
        <v>18</v>
      </c>
      <c r="H3" s="10" t="s">
        <v>93</v>
      </c>
      <c r="I3" s="10" t="b">
        <v>0</v>
      </c>
      <c r="J3" s="10">
        <v>44420</v>
      </c>
      <c r="K3" s="10">
        <v>1</v>
      </c>
      <c r="L3" s="10">
        <v>1</v>
      </c>
      <c r="M3" s="10">
        <v>1976</v>
      </c>
      <c r="N3" s="10">
        <v>59</v>
      </c>
      <c r="O3" s="10" t="s">
        <v>39</v>
      </c>
      <c r="P3" s="10" t="s">
        <v>73</v>
      </c>
      <c r="Q3" s="10">
        <v>1</v>
      </c>
    </row>
    <row r="4" spans="1:17" ht="15" x14ac:dyDescent="0.25">
      <c r="A4" s="10">
        <v>3</v>
      </c>
      <c r="B4" s="10">
        <v>103</v>
      </c>
      <c r="C4" s="9"/>
      <c r="D4" s="10" t="s">
        <v>57</v>
      </c>
      <c r="E4" s="10" t="s">
        <v>87</v>
      </c>
      <c r="F4" s="9"/>
      <c r="G4" s="10" t="s">
        <v>18</v>
      </c>
      <c r="H4" s="10" t="s">
        <v>88</v>
      </c>
      <c r="I4" s="10" t="b">
        <v>0</v>
      </c>
      <c r="J4" s="10">
        <v>56140</v>
      </c>
      <c r="K4" s="10">
        <v>0</v>
      </c>
      <c r="L4" s="10">
        <v>0</v>
      </c>
      <c r="M4" s="10">
        <v>1956</v>
      </c>
      <c r="N4" s="10">
        <v>60</v>
      </c>
      <c r="O4" s="10" t="s">
        <v>94</v>
      </c>
      <c r="P4" s="10" t="s">
        <v>73</v>
      </c>
      <c r="Q4" s="9"/>
    </row>
    <row r="5" spans="1:17" ht="15" x14ac:dyDescent="0.25">
      <c r="A5" s="10">
        <v>4</v>
      </c>
      <c r="B5" s="10">
        <v>106</v>
      </c>
      <c r="C5" s="9"/>
      <c r="D5" s="10" t="s">
        <v>23</v>
      </c>
      <c r="E5" s="10" t="s">
        <v>95</v>
      </c>
      <c r="F5" s="9"/>
      <c r="G5" s="10" t="s">
        <v>18</v>
      </c>
      <c r="H5" s="10" t="s">
        <v>96</v>
      </c>
      <c r="I5" s="10" t="b">
        <v>1</v>
      </c>
      <c r="J5" s="10">
        <v>112500</v>
      </c>
      <c r="K5" s="10">
        <v>91</v>
      </c>
      <c r="L5" s="10">
        <v>91</v>
      </c>
      <c r="M5" s="10">
        <v>1969</v>
      </c>
      <c r="N5" s="10">
        <v>10</v>
      </c>
      <c r="O5" s="10" t="s">
        <v>25</v>
      </c>
      <c r="P5" s="10" t="s">
        <v>73</v>
      </c>
      <c r="Q5" s="10">
        <v>1</v>
      </c>
    </row>
    <row r="6" spans="1:17" ht="15" x14ac:dyDescent="0.25">
      <c r="A6" s="10">
        <v>5</v>
      </c>
      <c r="B6" s="10">
        <v>107</v>
      </c>
      <c r="C6" s="9"/>
      <c r="D6" s="10" t="s">
        <v>97</v>
      </c>
      <c r="E6" s="10" t="s">
        <v>98</v>
      </c>
      <c r="F6" s="9"/>
      <c r="G6" s="10" t="s">
        <v>18</v>
      </c>
      <c r="H6" s="10" t="s">
        <v>99</v>
      </c>
      <c r="I6" s="10" t="b">
        <v>1</v>
      </c>
      <c r="J6" s="10">
        <v>45320</v>
      </c>
      <c r="K6" s="10">
        <v>3</v>
      </c>
      <c r="L6" s="10">
        <v>3</v>
      </c>
      <c r="M6" s="10">
        <v>1974</v>
      </c>
      <c r="N6" s="10">
        <v>9</v>
      </c>
      <c r="O6" s="10" t="s">
        <v>19</v>
      </c>
      <c r="P6" s="10" t="s">
        <v>73</v>
      </c>
      <c r="Q6" s="10">
        <v>1</v>
      </c>
    </row>
    <row r="7" spans="1:17" ht="15" x14ac:dyDescent="0.25">
      <c r="A7" s="10">
        <v>6</v>
      </c>
      <c r="B7" s="10">
        <v>111</v>
      </c>
      <c r="C7" s="9"/>
      <c r="D7" s="10" t="s">
        <v>60</v>
      </c>
      <c r="E7" s="10" t="s">
        <v>100</v>
      </c>
      <c r="F7" s="9"/>
      <c r="G7" s="10" t="s">
        <v>18</v>
      </c>
      <c r="H7" s="10" t="s">
        <v>54</v>
      </c>
      <c r="I7" s="10" t="b">
        <v>0</v>
      </c>
      <c r="J7" s="10">
        <v>107050</v>
      </c>
      <c r="K7" s="10">
        <v>24</v>
      </c>
      <c r="L7" s="10">
        <v>24</v>
      </c>
      <c r="M7" s="10">
        <v>1945</v>
      </c>
      <c r="N7" s="10">
        <v>60</v>
      </c>
      <c r="O7" s="10" t="s">
        <v>94</v>
      </c>
      <c r="P7" s="10" t="s">
        <v>73</v>
      </c>
      <c r="Q7" s="10">
        <v>1</v>
      </c>
    </row>
    <row r="8" spans="1:17" ht="15" x14ac:dyDescent="0.25">
      <c r="A8" s="10">
        <v>7</v>
      </c>
      <c r="B8" s="10">
        <v>110</v>
      </c>
      <c r="C8" s="9"/>
      <c r="D8" s="10" t="s">
        <v>24</v>
      </c>
      <c r="E8" s="10" t="s">
        <v>51</v>
      </c>
      <c r="F8" s="9"/>
      <c r="G8" s="10" t="s">
        <v>18</v>
      </c>
      <c r="H8" s="10" t="s">
        <v>33</v>
      </c>
      <c r="I8" s="10" t="b">
        <v>1</v>
      </c>
      <c r="J8" s="10">
        <v>55240</v>
      </c>
      <c r="K8" s="10">
        <v>38</v>
      </c>
      <c r="L8" s="10">
        <v>38</v>
      </c>
      <c r="M8" s="10">
        <v>1971</v>
      </c>
      <c r="N8" s="10">
        <v>9</v>
      </c>
      <c r="O8" s="10" t="s">
        <v>19</v>
      </c>
      <c r="P8" s="10" t="s">
        <v>73</v>
      </c>
      <c r="Q8" s="10">
        <v>1</v>
      </c>
    </row>
    <row r="9" spans="1:17" ht="15" x14ac:dyDescent="0.25">
      <c r="A9" s="10">
        <v>8</v>
      </c>
      <c r="B9" s="10">
        <v>112</v>
      </c>
      <c r="C9" s="9"/>
      <c r="D9" s="10" t="s">
        <v>55</v>
      </c>
      <c r="E9" s="10" t="s">
        <v>101</v>
      </c>
      <c r="F9" s="9"/>
      <c r="G9" s="10" t="s">
        <v>18</v>
      </c>
      <c r="H9" s="10" t="s">
        <v>54</v>
      </c>
      <c r="I9" s="10" t="b">
        <v>1</v>
      </c>
      <c r="J9" s="10">
        <v>53040</v>
      </c>
      <c r="K9" s="10">
        <v>28</v>
      </c>
      <c r="L9" s="10">
        <v>28</v>
      </c>
      <c r="M9" s="10">
        <v>1942</v>
      </c>
      <c r="N9" s="10">
        <v>12</v>
      </c>
      <c r="O9" s="10" t="s">
        <v>27</v>
      </c>
      <c r="P9" s="10" t="s">
        <v>73</v>
      </c>
      <c r="Q9" s="10">
        <v>1</v>
      </c>
    </row>
    <row r="10" spans="1:17" ht="15" x14ac:dyDescent="0.25">
      <c r="A10" s="10">
        <v>9</v>
      </c>
      <c r="B10" s="10">
        <v>117</v>
      </c>
      <c r="C10" s="9"/>
      <c r="D10" s="10" t="s">
        <v>30</v>
      </c>
      <c r="E10" s="10" t="s">
        <v>102</v>
      </c>
      <c r="F10" s="9"/>
      <c r="G10" s="10" t="s">
        <v>18</v>
      </c>
      <c r="H10" s="10" t="s">
        <v>103</v>
      </c>
      <c r="I10" s="10" t="b">
        <v>1</v>
      </c>
      <c r="J10" s="10">
        <v>49191</v>
      </c>
      <c r="K10" s="10">
        <v>11</v>
      </c>
      <c r="L10" s="10">
        <v>11</v>
      </c>
      <c r="M10" s="10">
        <v>1966</v>
      </c>
      <c r="N10" s="10">
        <v>10</v>
      </c>
      <c r="O10" s="10" t="s">
        <v>25</v>
      </c>
      <c r="P10" s="10" t="s">
        <v>73</v>
      </c>
      <c r="Q10" s="10">
        <v>1</v>
      </c>
    </row>
    <row r="11" spans="1:17" ht="15" x14ac:dyDescent="0.25">
      <c r="A11" s="10">
        <v>10</v>
      </c>
      <c r="B11" s="10">
        <v>130</v>
      </c>
      <c r="C11" s="9"/>
      <c r="D11" s="10" t="s">
        <v>24</v>
      </c>
      <c r="E11" s="10" t="s">
        <v>35</v>
      </c>
      <c r="F11" s="9"/>
      <c r="G11" s="10" t="s">
        <v>18</v>
      </c>
      <c r="H11" s="10" t="s">
        <v>59</v>
      </c>
      <c r="I11" s="10" t="b">
        <v>1</v>
      </c>
      <c r="J11" s="10">
        <v>49537</v>
      </c>
      <c r="K11" s="10">
        <v>15</v>
      </c>
      <c r="L11" s="10">
        <v>15</v>
      </c>
      <c r="M11" s="10">
        <v>1965</v>
      </c>
      <c r="N11" s="10">
        <v>10</v>
      </c>
      <c r="O11" s="10" t="s">
        <v>25</v>
      </c>
      <c r="P11" s="10" t="s">
        <v>73</v>
      </c>
      <c r="Q11" s="10">
        <v>1</v>
      </c>
    </row>
    <row r="12" spans="1:17" ht="15" x14ac:dyDescent="0.25">
      <c r="A12" s="10">
        <v>11</v>
      </c>
      <c r="B12" s="10">
        <v>132</v>
      </c>
      <c r="C12" s="9"/>
      <c r="D12" s="10" t="s">
        <v>104</v>
      </c>
      <c r="E12" s="10" t="s">
        <v>105</v>
      </c>
      <c r="F12" s="9"/>
      <c r="G12" s="10" t="s">
        <v>31</v>
      </c>
      <c r="H12" s="10" t="s">
        <v>106</v>
      </c>
      <c r="I12" s="10" t="b">
        <v>1</v>
      </c>
      <c r="J12" s="10">
        <v>53510</v>
      </c>
      <c r="K12" s="10">
        <v>33</v>
      </c>
      <c r="L12" s="10">
        <v>33</v>
      </c>
      <c r="M12" s="10">
        <v>1969</v>
      </c>
      <c r="N12" s="10">
        <v>10</v>
      </c>
      <c r="O12" s="10" t="s">
        <v>25</v>
      </c>
      <c r="P12" s="10" t="s">
        <v>73</v>
      </c>
      <c r="Q12" s="10">
        <v>1</v>
      </c>
    </row>
    <row r="13" spans="1:17" ht="15" x14ac:dyDescent="0.25">
      <c r="A13" s="10">
        <v>12</v>
      </c>
      <c r="B13" s="10">
        <v>128</v>
      </c>
      <c r="C13" s="9"/>
      <c r="D13" s="10" t="s">
        <v>107</v>
      </c>
      <c r="E13" s="10" t="s">
        <v>108</v>
      </c>
      <c r="F13" s="9"/>
      <c r="G13" s="10" t="s">
        <v>31</v>
      </c>
      <c r="H13" s="10" t="s">
        <v>109</v>
      </c>
      <c r="I13" s="10" t="b">
        <v>1</v>
      </c>
      <c r="J13" s="10">
        <v>59500</v>
      </c>
      <c r="K13" s="10">
        <v>54</v>
      </c>
      <c r="L13" s="10">
        <v>54</v>
      </c>
      <c r="M13" s="10">
        <v>1956</v>
      </c>
      <c r="N13" s="10">
        <v>11</v>
      </c>
      <c r="O13" s="10" t="s">
        <v>21</v>
      </c>
      <c r="P13" s="10" t="s">
        <v>73</v>
      </c>
      <c r="Q13" s="10">
        <v>1</v>
      </c>
    </row>
    <row r="14" spans="1:17" ht="15" x14ac:dyDescent="0.25">
      <c r="A14" s="10">
        <v>13</v>
      </c>
      <c r="B14" s="10">
        <v>122</v>
      </c>
      <c r="C14" s="9"/>
      <c r="D14" s="10" t="s">
        <v>110</v>
      </c>
      <c r="E14" s="10" t="s">
        <v>111</v>
      </c>
      <c r="F14" s="9"/>
      <c r="G14" s="10" t="s">
        <v>31</v>
      </c>
      <c r="H14" s="10" t="s">
        <v>112</v>
      </c>
      <c r="I14" s="10" t="b">
        <v>1</v>
      </c>
      <c r="J14" s="10">
        <v>50460</v>
      </c>
      <c r="K14" s="10">
        <v>20</v>
      </c>
      <c r="L14" s="10">
        <v>20</v>
      </c>
      <c r="M14" s="10">
        <v>1982</v>
      </c>
      <c r="N14" s="10">
        <v>8</v>
      </c>
      <c r="O14" s="10" t="s">
        <v>22</v>
      </c>
      <c r="P14" s="10" t="s">
        <v>73</v>
      </c>
      <c r="Q14" s="10">
        <v>1</v>
      </c>
    </row>
    <row r="15" spans="1:17" ht="15" x14ac:dyDescent="0.25">
      <c r="A15" s="10">
        <v>14</v>
      </c>
      <c r="B15" s="10">
        <v>120</v>
      </c>
      <c r="C15" s="9"/>
      <c r="D15" s="10" t="s">
        <v>113</v>
      </c>
      <c r="E15" s="10" t="s">
        <v>114</v>
      </c>
      <c r="F15" s="9"/>
      <c r="G15" s="10" t="s">
        <v>31</v>
      </c>
      <c r="H15" s="10" t="s">
        <v>115</v>
      </c>
      <c r="I15" s="10" t="b">
        <v>1</v>
      </c>
      <c r="J15" s="10">
        <v>50260</v>
      </c>
      <c r="K15" s="10">
        <v>18</v>
      </c>
      <c r="L15" s="10">
        <v>18</v>
      </c>
      <c r="M15" s="10">
        <v>1977</v>
      </c>
      <c r="N15" s="10">
        <v>9</v>
      </c>
      <c r="O15" s="10" t="s">
        <v>19</v>
      </c>
      <c r="P15" s="10" t="s">
        <v>73</v>
      </c>
      <c r="Q15" s="10">
        <v>1</v>
      </c>
    </row>
    <row r="16" spans="1:17" ht="15" x14ac:dyDescent="0.25">
      <c r="A16" s="10">
        <v>15</v>
      </c>
      <c r="B16" s="10">
        <v>101</v>
      </c>
      <c r="C16" s="9"/>
      <c r="D16" s="10" t="s">
        <v>116</v>
      </c>
      <c r="E16" s="10" t="s">
        <v>117</v>
      </c>
      <c r="F16" s="9"/>
      <c r="G16" s="10" t="s">
        <v>31</v>
      </c>
      <c r="H16" s="10" t="s">
        <v>115</v>
      </c>
      <c r="I16" s="10" t="b">
        <v>1</v>
      </c>
      <c r="J16" s="10">
        <v>116250</v>
      </c>
      <c r="K16" s="10">
        <v>13</v>
      </c>
      <c r="L16" s="10">
        <v>13</v>
      </c>
      <c r="M16" s="10">
        <v>1957</v>
      </c>
      <c r="N16" s="10">
        <v>11</v>
      </c>
      <c r="O16" s="10" t="s">
        <v>21</v>
      </c>
      <c r="P16" s="10" t="s">
        <v>73</v>
      </c>
      <c r="Q16" s="9"/>
    </row>
    <row r="17" spans="1:17" ht="15" x14ac:dyDescent="0.25">
      <c r="A17" s="10">
        <v>16</v>
      </c>
      <c r="B17" s="10">
        <v>104</v>
      </c>
      <c r="C17" s="9"/>
      <c r="D17" s="10" t="s">
        <v>118</v>
      </c>
      <c r="E17" s="10" t="s">
        <v>119</v>
      </c>
      <c r="F17" s="9"/>
      <c r="G17" s="10" t="s">
        <v>31</v>
      </c>
      <c r="H17" s="10" t="s">
        <v>115</v>
      </c>
      <c r="I17" s="10" t="b">
        <v>1</v>
      </c>
      <c r="J17" s="10">
        <v>55340</v>
      </c>
      <c r="K17" s="10">
        <v>0</v>
      </c>
      <c r="L17" s="10">
        <v>0</v>
      </c>
      <c r="M17" s="10">
        <v>1963</v>
      </c>
      <c r="N17" s="10">
        <v>10</v>
      </c>
      <c r="O17" s="10" t="s">
        <v>25</v>
      </c>
      <c r="P17" s="10" t="s">
        <v>73</v>
      </c>
      <c r="Q17" s="9"/>
    </row>
    <row r="18" spans="1:17" ht="15" x14ac:dyDescent="0.25">
      <c r="A18" s="10">
        <v>17</v>
      </c>
      <c r="B18" s="10">
        <v>105</v>
      </c>
      <c r="C18" s="9"/>
      <c r="D18" s="10" t="s">
        <v>120</v>
      </c>
      <c r="E18" s="10" t="s">
        <v>121</v>
      </c>
      <c r="F18" s="9"/>
      <c r="G18" s="10" t="s">
        <v>31</v>
      </c>
      <c r="H18" s="10" t="s">
        <v>122</v>
      </c>
      <c r="I18" s="10" t="b">
        <v>1</v>
      </c>
      <c r="J18" s="10">
        <v>49390</v>
      </c>
      <c r="K18" s="10">
        <v>13</v>
      </c>
      <c r="L18" s="10">
        <v>13</v>
      </c>
      <c r="M18" s="10">
        <v>1970</v>
      </c>
      <c r="N18" s="10">
        <v>10</v>
      </c>
      <c r="O18" s="10" t="s">
        <v>25</v>
      </c>
      <c r="P18" s="10" t="s">
        <v>73</v>
      </c>
      <c r="Q18" s="10">
        <v>1</v>
      </c>
    </row>
    <row r="19" spans="1:17" ht="15" x14ac:dyDescent="0.25">
      <c r="A19" s="10">
        <v>18</v>
      </c>
      <c r="B19" s="10">
        <v>108</v>
      </c>
      <c r="C19" s="9"/>
      <c r="D19" s="10" t="s">
        <v>123</v>
      </c>
      <c r="E19" s="10" t="s">
        <v>124</v>
      </c>
      <c r="F19" s="9"/>
      <c r="G19" s="10" t="s">
        <v>31</v>
      </c>
      <c r="H19" s="10" t="s">
        <v>125</v>
      </c>
      <c r="I19" s="10" t="b">
        <v>1</v>
      </c>
      <c r="J19" s="10">
        <v>102020</v>
      </c>
      <c r="K19" s="10">
        <v>68</v>
      </c>
      <c r="L19" s="10">
        <v>68</v>
      </c>
      <c r="M19" s="10">
        <v>1980</v>
      </c>
      <c r="N19" s="10">
        <v>9</v>
      </c>
      <c r="O19" s="10" t="s">
        <v>19</v>
      </c>
      <c r="P19" s="10" t="s">
        <v>73</v>
      </c>
      <c r="Q19" s="10">
        <v>1</v>
      </c>
    </row>
    <row r="20" spans="1:17" ht="15" x14ac:dyDescent="0.25">
      <c r="A20" s="10">
        <v>19</v>
      </c>
      <c r="B20" s="10">
        <v>114</v>
      </c>
      <c r="C20" s="9"/>
      <c r="D20" s="10" t="s">
        <v>120</v>
      </c>
      <c r="E20" s="10" t="s">
        <v>126</v>
      </c>
      <c r="F20" s="9"/>
      <c r="G20" s="10" t="s">
        <v>31</v>
      </c>
      <c r="H20" s="10" t="s">
        <v>127</v>
      </c>
      <c r="I20" s="10" t="b">
        <v>1</v>
      </c>
      <c r="J20" s="10">
        <v>59067</v>
      </c>
      <c r="K20" s="10">
        <v>50</v>
      </c>
      <c r="L20" s="10">
        <v>50</v>
      </c>
      <c r="M20" s="10">
        <v>1981</v>
      </c>
      <c r="N20" s="10">
        <v>8</v>
      </c>
      <c r="O20" s="10" t="s">
        <v>22</v>
      </c>
      <c r="P20" s="10" t="s">
        <v>73</v>
      </c>
      <c r="Q20" s="10">
        <v>1</v>
      </c>
    </row>
    <row r="21" spans="1:17" ht="15" x14ac:dyDescent="0.25">
      <c r="A21" s="10">
        <v>20</v>
      </c>
      <c r="B21" s="10">
        <v>115</v>
      </c>
      <c r="C21" s="9"/>
      <c r="D21" s="10" t="s">
        <v>128</v>
      </c>
      <c r="E21" s="10" t="s">
        <v>129</v>
      </c>
      <c r="F21" s="9"/>
      <c r="G21" s="10" t="s">
        <v>31</v>
      </c>
      <c r="H21" s="10" t="s">
        <v>130</v>
      </c>
      <c r="I21" s="10" t="b">
        <v>1</v>
      </c>
      <c r="J21" s="10">
        <v>48210</v>
      </c>
      <c r="K21" s="10">
        <v>8</v>
      </c>
      <c r="L21" s="10">
        <v>8</v>
      </c>
      <c r="M21" s="10">
        <v>1979</v>
      </c>
      <c r="N21" s="10">
        <v>9</v>
      </c>
      <c r="O21" s="10" t="s">
        <v>19</v>
      </c>
      <c r="P21" s="10" t="s">
        <v>73</v>
      </c>
      <c r="Q21" s="10">
        <v>1</v>
      </c>
    </row>
    <row r="22" spans="1:17" ht="15" x14ac:dyDescent="0.25">
      <c r="A22" s="10">
        <v>21</v>
      </c>
      <c r="B22" s="10">
        <v>118</v>
      </c>
      <c r="C22" s="9"/>
      <c r="D22" s="10" t="s">
        <v>123</v>
      </c>
      <c r="E22" s="10" t="s">
        <v>131</v>
      </c>
      <c r="F22" s="9"/>
      <c r="G22" s="10" t="s">
        <v>31</v>
      </c>
      <c r="H22" s="10" t="s">
        <v>115</v>
      </c>
      <c r="I22" s="10" t="b">
        <v>1</v>
      </c>
      <c r="J22" s="10">
        <v>59069</v>
      </c>
      <c r="K22" s="10">
        <v>51</v>
      </c>
      <c r="L22" s="10">
        <v>51</v>
      </c>
      <c r="M22" s="10">
        <v>1980</v>
      </c>
      <c r="N22" s="10">
        <v>9</v>
      </c>
      <c r="O22" s="10" t="s">
        <v>19</v>
      </c>
      <c r="P22" s="10" t="s">
        <v>73</v>
      </c>
      <c r="Q22" s="10">
        <v>1</v>
      </c>
    </row>
    <row r="23" spans="1:17" ht="15" x14ac:dyDescent="0.25">
      <c r="A23" s="10">
        <v>22</v>
      </c>
      <c r="B23" s="10">
        <v>121</v>
      </c>
      <c r="C23" s="9"/>
      <c r="D23" s="10" t="s">
        <v>132</v>
      </c>
      <c r="E23" s="10" t="s">
        <v>133</v>
      </c>
      <c r="F23" s="9"/>
      <c r="G23" s="10" t="s">
        <v>31</v>
      </c>
      <c r="H23" s="10" t="s">
        <v>125</v>
      </c>
      <c r="I23" s="10" t="b">
        <v>1</v>
      </c>
      <c r="J23" s="10">
        <v>109010</v>
      </c>
      <c r="K23" s="10">
        <v>87</v>
      </c>
      <c r="L23" s="10">
        <v>87</v>
      </c>
      <c r="M23" s="10">
        <v>1981</v>
      </c>
      <c r="N23" s="10">
        <v>8</v>
      </c>
      <c r="O23" s="10" t="s">
        <v>22</v>
      </c>
      <c r="P23" s="10" t="s">
        <v>73</v>
      </c>
      <c r="Q23" s="10">
        <v>1</v>
      </c>
    </row>
    <row r="24" spans="1:17" ht="15" x14ac:dyDescent="0.25">
      <c r="A24" s="10">
        <v>23</v>
      </c>
      <c r="B24" s="10">
        <v>123</v>
      </c>
      <c r="C24" s="9"/>
      <c r="D24" s="10" t="s">
        <v>134</v>
      </c>
      <c r="E24" s="10" t="s">
        <v>135</v>
      </c>
      <c r="F24" s="9"/>
      <c r="G24" s="10" t="s">
        <v>31</v>
      </c>
      <c r="H24" s="10" t="s">
        <v>115</v>
      </c>
      <c r="I24" s="10" t="b">
        <v>1</v>
      </c>
      <c r="J24" s="10">
        <v>50310</v>
      </c>
      <c r="K24" s="10">
        <v>19</v>
      </c>
      <c r="L24" s="10">
        <v>19</v>
      </c>
      <c r="M24" s="10">
        <v>1978</v>
      </c>
      <c r="N24" s="10">
        <v>9</v>
      </c>
      <c r="O24" s="10" t="s">
        <v>19</v>
      </c>
      <c r="P24" s="10" t="s">
        <v>73</v>
      </c>
      <c r="Q24" s="10">
        <v>1</v>
      </c>
    </row>
    <row r="25" spans="1:17" ht="15" x14ac:dyDescent="0.25">
      <c r="A25" s="10">
        <v>24</v>
      </c>
      <c r="B25" s="10">
        <v>124</v>
      </c>
      <c r="C25" s="9"/>
      <c r="D25" s="10" t="s">
        <v>136</v>
      </c>
      <c r="E25" s="10" t="s">
        <v>137</v>
      </c>
      <c r="F25" s="9"/>
      <c r="G25" s="10" t="s">
        <v>31</v>
      </c>
      <c r="H25" s="10" t="s">
        <v>138</v>
      </c>
      <c r="I25" s="10" t="b">
        <v>1</v>
      </c>
      <c r="J25" s="10">
        <v>101418</v>
      </c>
      <c r="K25" s="10">
        <v>65</v>
      </c>
      <c r="L25" s="10">
        <v>65</v>
      </c>
      <c r="M25" s="10">
        <v>1963</v>
      </c>
      <c r="N25" s="10">
        <v>10</v>
      </c>
      <c r="O25" s="10" t="s">
        <v>25</v>
      </c>
      <c r="P25" s="10" t="s">
        <v>73</v>
      </c>
      <c r="Q25" s="10">
        <v>1</v>
      </c>
    </row>
    <row r="26" spans="1:17" ht="15" x14ac:dyDescent="0.25">
      <c r="A26" s="10">
        <v>25</v>
      </c>
      <c r="B26" s="10">
        <v>126</v>
      </c>
      <c r="C26" s="9"/>
      <c r="D26" s="10" t="s">
        <v>139</v>
      </c>
      <c r="E26" s="10" t="s">
        <v>140</v>
      </c>
      <c r="F26" s="9"/>
      <c r="G26" s="10" t="s">
        <v>31</v>
      </c>
      <c r="H26" s="10" t="s">
        <v>115</v>
      </c>
      <c r="I26" s="10" t="b">
        <v>1</v>
      </c>
      <c r="J26" s="10">
        <v>46310</v>
      </c>
      <c r="K26" s="10">
        <v>5</v>
      </c>
      <c r="L26" s="10">
        <v>5</v>
      </c>
      <c r="M26" s="10">
        <v>1950</v>
      </c>
      <c r="N26" s="10">
        <v>12</v>
      </c>
      <c r="O26" s="10" t="s">
        <v>27</v>
      </c>
      <c r="P26" s="10" t="s">
        <v>73</v>
      </c>
      <c r="Q26" s="10">
        <v>1</v>
      </c>
    </row>
    <row r="27" spans="1:17" ht="15" x14ac:dyDescent="0.25">
      <c r="A27" s="10">
        <v>26</v>
      </c>
      <c r="B27" s="10">
        <v>125</v>
      </c>
      <c r="C27" s="9"/>
      <c r="D27" s="10" t="s">
        <v>139</v>
      </c>
      <c r="E27" s="10" t="s">
        <v>140</v>
      </c>
      <c r="F27" s="9"/>
      <c r="G27" s="10" t="s">
        <v>31</v>
      </c>
      <c r="H27" s="10" t="s">
        <v>141</v>
      </c>
      <c r="I27" s="10" t="b">
        <v>1</v>
      </c>
      <c r="J27" s="10">
        <v>52250</v>
      </c>
      <c r="K27" s="10">
        <v>26</v>
      </c>
      <c r="L27" s="10">
        <v>26</v>
      </c>
      <c r="M27" s="10">
        <v>1984</v>
      </c>
      <c r="N27" s="10">
        <v>8</v>
      </c>
      <c r="O27" s="10" t="s">
        <v>22</v>
      </c>
      <c r="P27" s="10" t="s">
        <v>73</v>
      </c>
      <c r="Q27" s="10">
        <v>1</v>
      </c>
    </row>
    <row r="28" spans="1:17" ht="15" x14ac:dyDescent="0.25">
      <c r="A28" s="10">
        <v>27</v>
      </c>
      <c r="B28" s="10">
        <v>127</v>
      </c>
      <c r="C28" s="9"/>
      <c r="D28" s="10" t="s">
        <v>142</v>
      </c>
      <c r="E28" s="10" t="s">
        <v>140</v>
      </c>
      <c r="F28" s="9"/>
      <c r="G28" s="10" t="s">
        <v>31</v>
      </c>
      <c r="H28" s="10" t="s">
        <v>115</v>
      </c>
      <c r="I28" s="10" t="b">
        <v>0</v>
      </c>
      <c r="J28" s="10">
        <v>50240</v>
      </c>
      <c r="K28" s="10">
        <v>9</v>
      </c>
      <c r="L28" s="10">
        <v>9</v>
      </c>
      <c r="M28" s="10">
        <v>1955</v>
      </c>
      <c r="N28" s="10">
        <v>60</v>
      </c>
      <c r="O28" s="10" t="s">
        <v>94</v>
      </c>
      <c r="P28" s="10" t="s">
        <v>73</v>
      </c>
      <c r="Q28" s="10">
        <v>1</v>
      </c>
    </row>
    <row r="29" spans="1:17" ht="15" x14ac:dyDescent="0.25">
      <c r="A29" s="10">
        <v>28</v>
      </c>
      <c r="B29" s="10">
        <v>129</v>
      </c>
      <c r="C29" s="9"/>
      <c r="D29" s="10" t="s">
        <v>52</v>
      </c>
      <c r="E29" s="10" t="s">
        <v>143</v>
      </c>
      <c r="F29" s="9"/>
      <c r="G29" s="10" t="s">
        <v>31</v>
      </c>
      <c r="H29" s="10" t="s">
        <v>115</v>
      </c>
      <c r="I29" s="10" t="b">
        <v>1</v>
      </c>
      <c r="J29" s="10">
        <v>51080</v>
      </c>
      <c r="K29" s="10">
        <v>22</v>
      </c>
      <c r="L29" s="10">
        <v>22</v>
      </c>
      <c r="M29" s="10">
        <v>1964</v>
      </c>
      <c r="N29" s="10">
        <v>10</v>
      </c>
      <c r="O29" s="10" t="s">
        <v>25</v>
      </c>
      <c r="P29" s="10" t="s">
        <v>73</v>
      </c>
      <c r="Q29" s="10">
        <v>1</v>
      </c>
    </row>
    <row r="30" spans="1:17" ht="15" x14ac:dyDescent="0.25">
      <c r="A30" s="10">
        <v>29</v>
      </c>
      <c r="B30" s="10">
        <v>131</v>
      </c>
      <c r="C30" s="9"/>
      <c r="D30" s="10" t="s">
        <v>123</v>
      </c>
      <c r="E30" s="10" t="s">
        <v>144</v>
      </c>
      <c r="F30" s="9"/>
      <c r="G30" s="10" t="s">
        <v>31</v>
      </c>
      <c r="H30" s="10" t="s">
        <v>145</v>
      </c>
      <c r="I30" s="10" t="b">
        <v>1</v>
      </c>
      <c r="J30" s="10">
        <v>105390</v>
      </c>
      <c r="K30" s="10">
        <v>77</v>
      </c>
      <c r="L30" s="10">
        <v>77</v>
      </c>
      <c r="M30" s="10">
        <v>1973</v>
      </c>
      <c r="N30" s="10">
        <v>9</v>
      </c>
      <c r="O30" s="10" t="s">
        <v>19</v>
      </c>
      <c r="P30" s="10" t="s">
        <v>73</v>
      </c>
      <c r="Q30" s="10">
        <v>1</v>
      </c>
    </row>
    <row r="31" spans="1:17" ht="15" x14ac:dyDescent="0.25">
      <c r="A31" s="10">
        <v>30</v>
      </c>
      <c r="B31" s="10">
        <v>134</v>
      </c>
      <c r="C31" s="9"/>
      <c r="D31" s="10" t="s">
        <v>146</v>
      </c>
      <c r="E31" s="10" t="s">
        <v>147</v>
      </c>
      <c r="F31" s="9"/>
      <c r="G31" s="10" t="s">
        <v>31</v>
      </c>
      <c r="H31" s="10" t="s">
        <v>148</v>
      </c>
      <c r="I31" s="10" t="b">
        <v>1</v>
      </c>
      <c r="J31" s="10">
        <v>959590</v>
      </c>
      <c r="K31" s="10">
        <v>97</v>
      </c>
      <c r="L31" s="10">
        <v>97</v>
      </c>
      <c r="M31" s="10">
        <v>1977</v>
      </c>
      <c r="N31" s="10">
        <v>9</v>
      </c>
      <c r="O31" s="10" t="s">
        <v>19</v>
      </c>
      <c r="P31" s="10" t="s">
        <v>73</v>
      </c>
      <c r="Q31" s="10">
        <v>1</v>
      </c>
    </row>
    <row r="32" spans="1:17" ht="15" x14ac:dyDescent="0.25">
      <c r="A32" s="10">
        <v>31</v>
      </c>
      <c r="B32" s="10">
        <v>133</v>
      </c>
      <c r="C32" s="9"/>
      <c r="D32" s="10" t="s">
        <v>149</v>
      </c>
      <c r="E32" s="10" t="s">
        <v>150</v>
      </c>
      <c r="F32" s="9"/>
      <c r="G32" s="10" t="s">
        <v>31</v>
      </c>
      <c r="H32" s="10" t="s">
        <v>151</v>
      </c>
      <c r="I32" s="10" t="b">
        <v>0</v>
      </c>
      <c r="J32" s="10">
        <v>56270</v>
      </c>
      <c r="K32" s="10">
        <v>17</v>
      </c>
      <c r="L32" s="10">
        <v>17</v>
      </c>
      <c r="M32" s="10">
        <v>1980</v>
      </c>
      <c r="N32" s="10">
        <v>59</v>
      </c>
      <c r="O32" s="10" t="s">
        <v>39</v>
      </c>
      <c r="P32" s="10" t="s">
        <v>73</v>
      </c>
      <c r="Q32" s="10">
        <v>1</v>
      </c>
    </row>
    <row r="33" spans="1:17" ht="15" x14ac:dyDescent="0.25">
      <c r="A33" s="10">
        <v>32</v>
      </c>
      <c r="B33" s="10">
        <v>165</v>
      </c>
      <c r="C33" s="9"/>
      <c r="D33" s="10" t="s">
        <v>152</v>
      </c>
      <c r="E33" s="10" t="s">
        <v>153</v>
      </c>
      <c r="F33" s="9"/>
      <c r="G33" s="10" t="s">
        <v>31</v>
      </c>
      <c r="H33" s="10" t="s">
        <v>115</v>
      </c>
      <c r="I33" s="10" t="b">
        <v>0</v>
      </c>
      <c r="J33" s="10">
        <v>49370</v>
      </c>
      <c r="K33" s="10">
        <v>8</v>
      </c>
      <c r="L33" s="10">
        <v>8</v>
      </c>
      <c r="M33" s="10">
        <v>1988</v>
      </c>
      <c r="N33" s="10">
        <v>58</v>
      </c>
      <c r="O33" s="10" t="s">
        <v>58</v>
      </c>
      <c r="P33" s="10" t="s">
        <v>73</v>
      </c>
      <c r="Q33" s="10">
        <v>1</v>
      </c>
    </row>
    <row r="34" spans="1:17" ht="15" x14ac:dyDescent="0.25">
      <c r="A34" s="10">
        <v>33</v>
      </c>
      <c r="B34" s="10">
        <v>135</v>
      </c>
      <c r="C34" s="9"/>
      <c r="D34" s="10" t="s">
        <v>142</v>
      </c>
      <c r="E34" s="10" t="s">
        <v>154</v>
      </c>
      <c r="F34" s="9"/>
      <c r="G34" s="10" t="s">
        <v>31</v>
      </c>
      <c r="H34" s="10" t="s">
        <v>125</v>
      </c>
      <c r="I34" s="10" t="b">
        <v>0</v>
      </c>
      <c r="J34" s="10">
        <v>57380</v>
      </c>
      <c r="K34" s="10">
        <v>19</v>
      </c>
      <c r="L34" s="10">
        <v>19</v>
      </c>
      <c r="M34" s="10">
        <v>1966</v>
      </c>
      <c r="N34" s="10">
        <v>60</v>
      </c>
      <c r="O34" s="10" t="s">
        <v>94</v>
      </c>
      <c r="P34" s="10" t="s">
        <v>73</v>
      </c>
      <c r="Q34" s="10">
        <v>1</v>
      </c>
    </row>
    <row r="35" spans="1:17" ht="15" x14ac:dyDescent="0.25">
      <c r="A35" s="10">
        <v>34</v>
      </c>
      <c r="B35" s="10">
        <v>136</v>
      </c>
      <c r="C35" s="9"/>
      <c r="D35" s="10" t="s">
        <v>104</v>
      </c>
      <c r="E35" s="10" t="s">
        <v>155</v>
      </c>
      <c r="F35" s="9"/>
      <c r="G35" s="10" t="s">
        <v>31</v>
      </c>
      <c r="H35" s="10" t="s">
        <v>125</v>
      </c>
      <c r="I35" s="10" t="b">
        <v>1</v>
      </c>
      <c r="J35" s="10">
        <v>57400</v>
      </c>
      <c r="K35" s="10">
        <v>44</v>
      </c>
      <c r="L35" s="10">
        <v>44</v>
      </c>
      <c r="M35" s="10">
        <v>1964</v>
      </c>
      <c r="N35" s="10">
        <v>10</v>
      </c>
      <c r="O35" s="10" t="s">
        <v>25</v>
      </c>
      <c r="P35" s="10" t="s">
        <v>73</v>
      </c>
      <c r="Q35" s="10">
        <v>1</v>
      </c>
    </row>
    <row r="36" spans="1:17" ht="15" x14ac:dyDescent="0.25">
      <c r="A36" s="10">
        <v>35</v>
      </c>
      <c r="B36" s="10">
        <v>138</v>
      </c>
      <c r="C36" s="9"/>
      <c r="D36" s="10" t="s">
        <v>156</v>
      </c>
      <c r="E36" s="10" t="s">
        <v>157</v>
      </c>
      <c r="F36" s="9"/>
      <c r="G36" s="10" t="s">
        <v>31</v>
      </c>
      <c r="H36" s="10" t="s">
        <v>158</v>
      </c>
      <c r="I36" s="10" t="b">
        <v>1</v>
      </c>
      <c r="J36" s="10">
        <v>45010</v>
      </c>
      <c r="K36" s="10">
        <v>2</v>
      </c>
      <c r="L36" s="10">
        <v>2</v>
      </c>
      <c r="M36" s="10">
        <v>1996</v>
      </c>
      <c r="N36" s="10">
        <v>8</v>
      </c>
      <c r="O36" s="10" t="s">
        <v>22</v>
      </c>
      <c r="P36" s="10" t="s">
        <v>73</v>
      </c>
      <c r="Q36" s="10">
        <v>1</v>
      </c>
    </row>
    <row r="37" spans="1:17" ht="15" x14ac:dyDescent="0.25">
      <c r="A37" s="10">
        <v>36</v>
      </c>
      <c r="B37" s="10">
        <v>139</v>
      </c>
      <c r="C37" s="9"/>
      <c r="D37" s="10" t="s">
        <v>123</v>
      </c>
      <c r="E37" s="10" t="s">
        <v>159</v>
      </c>
      <c r="F37" s="9"/>
      <c r="G37" s="10" t="s">
        <v>31</v>
      </c>
      <c r="H37" s="10" t="s">
        <v>160</v>
      </c>
      <c r="I37" s="10" t="b">
        <v>1</v>
      </c>
      <c r="J37" s="10">
        <v>100480</v>
      </c>
      <c r="K37" s="10">
        <v>59</v>
      </c>
      <c r="L37" s="10">
        <v>59</v>
      </c>
      <c r="M37" s="10">
        <v>1963</v>
      </c>
      <c r="N37" s="10">
        <v>10</v>
      </c>
      <c r="O37" s="10" t="s">
        <v>25</v>
      </c>
      <c r="P37" s="10" t="s">
        <v>73</v>
      </c>
      <c r="Q37" s="10">
        <v>1</v>
      </c>
    </row>
    <row r="38" spans="1:17" ht="15" x14ac:dyDescent="0.25">
      <c r="A38" s="10">
        <v>37</v>
      </c>
      <c r="B38" s="10">
        <v>141</v>
      </c>
      <c r="C38" s="9"/>
      <c r="D38" s="10" t="s">
        <v>97</v>
      </c>
      <c r="E38" s="10" t="s">
        <v>161</v>
      </c>
      <c r="F38" s="9"/>
      <c r="G38" s="10" t="s">
        <v>31</v>
      </c>
      <c r="H38" s="10" t="s">
        <v>160</v>
      </c>
      <c r="I38" s="10" t="b">
        <v>1</v>
      </c>
      <c r="J38" s="10">
        <v>109120</v>
      </c>
      <c r="K38" s="10">
        <v>88</v>
      </c>
      <c r="L38" s="10">
        <v>88</v>
      </c>
      <c r="M38" s="10">
        <v>1956</v>
      </c>
      <c r="N38" s="10">
        <v>11</v>
      </c>
      <c r="O38" s="10" t="s">
        <v>21</v>
      </c>
      <c r="P38" s="10" t="s">
        <v>73</v>
      </c>
      <c r="Q38" s="10">
        <v>1</v>
      </c>
    </row>
    <row r="39" spans="1:17" ht="15" x14ac:dyDescent="0.25">
      <c r="A39" s="10">
        <v>38</v>
      </c>
      <c r="B39" s="10">
        <v>142</v>
      </c>
      <c r="C39" s="9"/>
      <c r="D39" s="10" t="s">
        <v>30</v>
      </c>
      <c r="E39" s="10" t="s">
        <v>162</v>
      </c>
      <c r="F39" s="9"/>
      <c r="G39" s="10" t="s">
        <v>31</v>
      </c>
      <c r="H39" s="10" t="s">
        <v>163</v>
      </c>
      <c r="I39" s="10" t="b">
        <v>1</v>
      </c>
      <c r="J39" s="10">
        <v>54320</v>
      </c>
      <c r="K39" s="10">
        <v>36</v>
      </c>
      <c r="L39" s="10">
        <v>36</v>
      </c>
      <c r="M39" s="10">
        <v>1977</v>
      </c>
      <c r="N39" s="10">
        <v>9</v>
      </c>
      <c r="O39" s="10" t="s">
        <v>19</v>
      </c>
      <c r="P39" s="10" t="s">
        <v>73</v>
      </c>
      <c r="Q39" s="10">
        <v>1</v>
      </c>
    </row>
    <row r="40" spans="1:17" ht="15" x14ac:dyDescent="0.25">
      <c r="A40" s="10">
        <v>39</v>
      </c>
      <c r="B40" s="10">
        <v>143</v>
      </c>
      <c r="C40" s="9"/>
      <c r="D40" s="10" t="s">
        <v>164</v>
      </c>
      <c r="E40" s="10" t="s">
        <v>165</v>
      </c>
      <c r="F40" s="9"/>
      <c r="G40" s="10" t="s">
        <v>31</v>
      </c>
      <c r="H40" s="10" t="s">
        <v>163</v>
      </c>
      <c r="I40" s="10" t="b">
        <v>1</v>
      </c>
      <c r="J40" s="10">
        <v>58320</v>
      </c>
      <c r="K40" s="10">
        <v>48</v>
      </c>
      <c r="L40" s="10">
        <v>48</v>
      </c>
      <c r="M40" s="10">
        <v>1974</v>
      </c>
      <c r="N40" s="10">
        <v>9</v>
      </c>
      <c r="O40" s="10" t="s">
        <v>19</v>
      </c>
      <c r="P40" s="10" t="s">
        <v>73</v>
      </c>
      <c r="Q40" s="10">
        <v>1</v>
      </c>
    </row>
    <row r="41" spans="1:17" ht="15" x14ac:dyDescent="0.25">
      <c r="A41" s="10">
        <v>40</v>
      </c>
      <c r="B41" s="10">
        <v>145</v>
      </c>
      <c r="C41" s="9"/>
      <c r="D41" s="10" t="s">
        <v>166</v>
      </c>
      <c r="E41" s="10" t="s">
        <v>167</v>
      </c>
      <c r="F41" s="9"/>
      <c r="G41" s="10" t="s">
        <v>31</v>
      </c>
      <c r="H41" s="10" t="s">
        <v>115</v>
      </c>
      <c r="I41" s="10" t="b">
        <v>1</v>
      </c>
      <c r="J41" s="10">
        <v>101490</v>
      </c>
      <c r="K41" s="10">
        <v>66</v>
      </c>
      <c r="L41" s="10">
        <v>66</v>
      </c>
      <c r="M41" s="10">
        <v>1977</v>
      </c>
      <c r="N41" s="10">
        <v>9</v>
      </c>
      <c r="O41" s="10" t="s">
        <v>19</v>
      </c>
      <c r="P41" s="10" t="s">
        <v>73</v>
      </c>
      <c r="Q41" s="10">
        <v>1</v>
      </c>
    </row>
    <row r="42" spans="1:17" ht="15" x14ac:dyDescent="0.25">
      <c r="A42" s="10">
        <v>41</v>
      </c>
      <c r="B42" s="10">
        <v>147</v>
      </c>
      <c r="C42" s="9"/>
      <c r="D42" s="10" t="s">
        <v>164</v>
      </c>
      <c r="E42" s="10" t="s">
        <v>168</v>
      </c>
      <c r="F42" s="9"/>
      <c r="G42" s="10" t="s">
        <v>31</v>
      </c>
      <c r="H42" s="10" t="s">
        <v>169</v>
      </c>
      <c r="I42" s="10" t="b">
        <v>1</v>
      </c>
      <c r="J42" s="10">
        <v>58290</v>
      </c>
      <c r="K42" s="10">
        <v>47</v>
      </c>
      <c r="L42" s="10">
        <v>47</v>
      </c>
      <c r="M42" s="10">
        <v>1982</v>
      </c>
      <c r="N42" s="10">
        <v>8</v>
      </c>
      <c r="O42" s="10" t="s">
        <v>22</v>
      </c>
      <c r="P42" s="10" t="s">
        <v>73</v>
      </c>
      <c r="Q42" s="10">
        <v>1</v>
      </c>
    </row>
    <row r="43" spans="1:17" ht="15" x14ac:dyDescent="0.25">
      <c r="A43" s="10">
        <v>42</v>
      </c>
      <c r="B43" s="10">
        <v>146</v>
      </c>
      <c r="C43" s="9"/>
      <c r="D43" s="10" t="s">
        <v>170</v>
      </c>
      <c r="E43" s="10" t="s">
        <v>171</v>
      </c>
      <c r="F43" s="9"/>
      <c r="G43" s="10" t="s">
        <v>31</v>
      </c>
      <c r="H43" s="10" t="s">
        <v>169</v>
      </c>
      <c r="I43" s="10" t="b">
        <v>1</v>
      </c>
      <c r="J43" s="10">
        <v>107560</v>
      </c>
      <c r="K43" s="10">
        <v>83</v>
      </c>
      <c r="L43" s="10">
        <v>83</v>
      </c>
      <c r="M43" s="10">
        <v>1985</v>
      </c>
      <c r="N43" s="10">
        <v>8</v>
      </c>
      <c r="O43" s="10" t="s">
        <v>22</v>
      </c>
      <c r="P43" s="10" t="s">
        <v>73</v>
      </c>
      <c r="Q43" s="10">
        <v>1</v>
      </c>
    </row>
    <row r="44" spans="1:17" ht="15" x14ac:dyDescent="0.25">
      <c r="A44" s="10">
        <v>43</v>
      </c>
      <c r="B44" s="10">
        <v>148</v>
      </c>
      <c r="C44" s="9"/>
      <c r="D44" s="10" t="s">
        <v>172</v>
      </c>
      <c r="E44" s="10" t="s">
        <v>173</v>
      </c>
      <c r="F44" s="9"/>
      <c r="G44" s="10" t="s">
        <v>31</v>
      </c>
      <c r="H44" s="10" t="s">
        <v>174</v>
      </c>
      <c r="I44" s="10" t="b">
        <v>0</v>
      </c>
      <c r="J44" s="10">
        <v>46210</v>
      </c>
      <c r="K44" s="10">
        <v>3</v>
      </c>
      <c r="L44" s="10">
        <v>3</v>
      </c>
      <c r="M44" s="10">
        <v>1985</v>
      </c>
      <c r="N44" s="10">
        <v>58</v>
      </c>
      <c r="O44" s="10" t="s">
        <v>58</v>
      </c>
      <c r="P44" s="10" t="s">
        <v>73</v>
      </c>
      <c r="Q44" s="10">
        <v>1</v>
      </c>
    </row>
    <row r="45" spans="1:17" ht="15" x14ac:dyDescent="0.25">
      <c r="A45" s="10">
        <v>44</v>
      </c>
      <c r="B45" s="10">
        <v>149</v>
      </c>
      <c r="C45" s="9"/>
      <c r="D45" s="10" t="s">
        <v>175</v>
      </c>
      <c r="E45" s="10" t="s">
        <v>176</v>
      </c>
      <c r="F45" s="9"/>
      <c r="G45" s="10" t="s">
        <v>31</v>
      </c>
      <c r="H45" s="10" t="s">
        <v>125</v>
      </c>
      <c r="I45" s="10" t="b">
        <v>1</v>
      </c>
      <c r="J45" s="10">
        <v>50160</v>
      </c>
      <c r="K45" s="10">
        <v>17</v>
      </c>
      <c r="L45" s="10">
        <v>17</v>
      </c>
      <c r="M45" s="10">
        <v>1965</v>
      </c>
      <c r="N45" s="10">
        <v>10</v>
      </c>
      <c r="O45" s="10" t="s">
        <v>25</v>
      </c>
      <c r="P45" s="10" t="s">
        <v>73</v>
      </c>
      <c r="Q45" s="10">
        <v>1</v>
      </c>
    </row>
    <row r="46" spans="1:17" ht="15" x14ac:dyDescent="0.25">
      <c r="A46" s="10">
        <v>45</v>
      </c>
      <c r="B46" s="10">
        <v>150</v>
      </c>
      <c r="C46" s="9"/>
      <c r="D46" s="10" t="s">
        <v>177</v>
      </c>
      <c r="E46" s="10" t="s">
        <v>178</v>
      </c>
      <c r="F46" s="9"/>
      <c r="G46" s="10" t="s">
        <v>31</v>
      </c>
      <c r="H46" s="10" t="s">
        <v>115</v>
      </c>
      <c r="I46" s="10" t="b">
        <v>1</v>
      </c>
      <c r="J46" s="10">
        <v>52160</v>
      </c>
      <c r="K46" s="10">
        <v>25</v>
      </c>
      <c r="L46" s="10">
        <v>25</v>
      </c>
      <c r="M46" s="10">
        <v>1968</v>
      </c>
      <c r="N46" s="10">
        <v>10</v>
      </c>
      <c r="O46" s="10" t="s">
        <v>25</v>
      </c>
      <c r="P46" s="10" t="s">
        <v>73</v>
      </c>
      <c r="Q46" s="10">
        <v>1</v>
      </c>
    </row>
    <row r="47" spans="1:17" ht="15" x14ac:dyDescent="0.25">
      <c r="A47" s="10">
        <v>46</v>
      </c>
      <c r="B47" s="10">
        <v>151</v>
      </c>
      <c r="C47" s="9"/>
      <c r="D47" s="10" t="s">
        <v>179</v>
      </c>
      <c r="E47" s="10" t="s">
        <v>180</v>
      </c>
      <c r="F47" s="9"/>
      <c r="G47" s="10" t="s">
        <v>31</v>
      </c>
      <c r="H47" s="10" t="s">
        <v>127</v>
      </c>
      <c r="I47" s="10" t="b">
        <v>0</v>
      </c>
      <c r="J47" s="10">
        <v>104070</v>
      </c>
      <c r="K47" s="10">
        <v>23</v>
      </c>
      <c r="L47" s="10">
        <v>23</v>
      </c>
      <c r="M47" s="10">
        <v>1961</v>
      </c>
      <c r="N47" s="10">
        <v>60</v>
      </c>
      <c r="O47" s="10" t="s">
        <v>94</v>
      </c>
      <c r="P47" s="10" t="s">
        <v>73</v>
      </c>
      <c r="Q47" s="10">
        <v>1</v>
      </c>
    </row>
    <row r="48" spans="1:17" ht="15" x14ac:dyDescent="0.25">
      <c r="A48" s="10">
        <v>47</v>
      </c>
      <c r="B48" s="10">
        <v>152</v>
      </c>
      <c r="C48" s="9"/>
      <c r="D48" s="10" t="s">
        <v>166</v>
      </c>
      <c r="E48" s="10" t="s">
        <v>181</v>
      </c>
      <c r="F48" s="9"/>
      <c r="G48" s="10" t="s">
        <v>31</v>
      </c>
      <c r="H48" s="10" t="s">
        <v>182</v>
      </c>
      <c r="I48" s="10" t="b">
        <v>1</v>
      </c>
      <c r="J48" s="10">
        <v>52010</v>
      </c>
      <c r="K48" s="10">
        <v>24</v>
      </c>
      <c r="L48" s="10">
        <v>24</v>
      </c>
      <c r="M48" s="10">
        <v>1979</v>
      </c>
      <c r="N48" s="10">
        <v>9</v>
      </c>
      <c r="O48" s="10" t="s">
        <v>19</v>
      </c>
      <c r="P48" s="10" t="s">
        <v>73</v>
      </c>
      <c r="Q48" s="10">
        <v>1</v>
      </c>
    </row>
    <row r="49" spans="1:17" ht="15" x14ac:dyDescent="0.25">
      <c r="A49" s="10">
        <v>48</v>
      </c>
      <c r="B49" s="10">
        <v>154</v>
      </c>
      <c r="C49" s="9"/>
      <c r="D49" s="10" t="s">
        <v>97</v>
      </c>
      <c r="E49" s="10" t="s">
        <v>183</v>
      </c>
      <c r="F49" s="9"/>
      <c r="G49" s="10" t="s">
        <v>31</v>
      </c>
      <c r="H49" s="10" t="s">
        <v>127</v>
      </c>
      <c r="I49" s="10" t="b">
        <v>1</v>
      </c>
      <c r="J49" s="10">
        <v>49460</v>
      </c>
      <c r="K49" s="10">
        <v>14</v>
      </c>
      <c r="L49" s="10">
        <v>14</v>
      </c>
      <c r="M49" s="10">
        <v>1957</v>
      </c>
      <c r="N49" s="10">
        <v>11</v>
      </c>
      <c r="O49" s="10" t="s">
        <v>21</v>
      </c>
      <c r="P49" s="10" t="s">
        <v>73</v>
      </c>
      <c r="Q49" s="10">
        <v>1</v>
      </c>
    </row>
    <row r="50" spans="1:17" ht="15" x14ac:dyDescent="0.25">
      <c r="A50" s="10">
        <v>49</v>
      </c>
      <c r="B50" s="10">
        <v>156</v>
      </c>
      <c r="C50" s="9"/>
      <c r="D50" s="10" t="s">
        <v>184</v>
      </c>
      <c r="E50" s="10" t="s">
        <v>185</v>
      </c>
      <c r="F50" s="9"/>
      <c r="G50" s="10" t="s">
        <v>31</v>
      </c>
      <c r="H50" s="10" t="s">
        <v>127</v>
      </c>
      <c r="I50" s="10" t="b">
        <v>0</v>
      </c>
      <c r="J50" s="10">
        <v>54340</v>
      </c>
      <c r="K50" s="10">
        <v>15</v>
      </c>
      <c r="L50" s="10">
        <v>15</v>
      </c>
      <c r="M50" s="10">
        <v>1968</v>
      </c>
      <c r="N50" s="10">
        <v>60</v>
      </c>
      <c r="O50" s="10" t="s">
        <v>94</v>
      </c>
      <c r="P50" s="10" t="s">
        <v>73</v>
      </c>
      <c r="Q50" s="10">
        <v>1</v>
      </c>
    </row>
    <row r="51" spans="1:17" ht="15" x14ac:dyDescent="0.25">
      <c r="A51" s="10">
        <v>50</v>
      </c>
      <c r="B51" s="10">
        <v>155</v>
      </c>
      <c r="C51" s="9"/>
      <c r="D51" s="10" t="s">
        <v>97</v>
      </c>
      <c r="E51" s="10" t="s">
        <v>186</v>
      </c>
      <c r="F51" s="9"/>
      <c r="G51" s="10" t="s">
        <v>31</v>
      </c>
      <c r="H51" s="10" t="s">
        <v>187</v>
      </c>
      <c r="I51" s="10" t="b">
        <v>1</v>
      </c>
      <c r="J51" s="10">
        <v>57360</v>
      </c>
      <c r="K51" s="10">
        <v>43</v>
      </c>
      <c r="L51" s="10">
        <v>43</v>
      </c>
      <c r="M51" s="10">
        <v>1972</v>
      </c>
      <c r="N51" s="10">
        <v>9</v>
      </c>
      <c r="O51" s="10" t="s">
        <v>19</v>
      </c>
      <c r="P51" s="10" t="s">
        <v>73</v>
      </c>
      <c r="Q51" s="10">
        <v>1</v>
      </c>
    </row>
    <row r="52" spans="1:17" ht="15" x14ac:dyDescent="0.25">
      <c r="A52" s="10">
        <v>51</v>
      </c>
      <c r="B52" s="10">
        <v>157</v>
      </c>
      <c r="C52" s="9"/>
      <c r="D52" s="10" t="s">
        <v>188</v>
      </c>
      <c r="E52" s="10" t="s">
        <v>189</v>
      </c>
      <c r="F52" s="9"/>
      <c r="G52" s="10" t="s">
        <v>31</v>
      </c>
      <c r="H52" s="10" t="s">
        <v>127</v>
      </c>
      <c r="I52" s="10" t="b">
        <v>0</v>
      </c>
      <c r="J52" s="10">
        <v>959590</v>
      </c>
      <c r="K52" s="10">
        <v>27</v>
      </c>
      <c r="L52" s="10">
        <v>27</v>
      </c>
      <c r="M52" s="10">
        <v>1968</v>
      </c>
      <c r="N52" s="10">
        <v>60</v>
      </c>
      <c r="O52" s="10" t="s">
        <v>94</v>
      </c>
      <c r="P52" s="10" t="s">
        <v>73</v>
      </c>
      <c r="Q52" s="10">
        <v>1</v>
      </c>
    </row>
    <row r="53" spans="1:17" ht="15" x14ac:dyDescent="0.25">
      <c r="A53" s="10">
        <v>52</v>
      </c>
      <c r="B53" s="10">
        <v>189</v>
      </c>
      <c r="C53" s="9"/>
      <c r="D53" s="10" t="s">
        <v>190</v>
      </c>
      <c r="E53" s="10" t="s">
        <v>191</v>
      </c>
      <c r="F53" s="9"/>
      <c r="G53" s="10" t="s">
        <v>31</v>
      </c>
      <c r="H53" s="10" t="s">
        <v>192</v>
      </c>
      <c r="I53" s="10" t="b">
        <v>0</v>
      </c>
      <c r="J53" s="10">
        <v>51520</v>
      </c>
      <c r="K53" s="10">
        <v>11</v>
      </c>
      <c r="L53" s="10">
        <v>11</v>
      </c>
      <c r="M53" s="10">
        <v>1979</v>
      </c>
      <c r="N53" s="10">
        <v>59</v>
      </c>
      <c r="O53" s="10" t="s">
        <v>39</v>
      </c>
      <c r="P53" s="10" t="s">
        <v>73</v>
      </c>
      <c r="Q53" s="10">
        <v>1</v>
      </c>
    </row>
    <row r="54" spans="1:17" ht="15" x14ac:dyDescent="0.25">
      <c r="A54" s="10">
        <v>53</v>
      </c>
      <c r="B54" s="10">
        <v>160</v>
      </c>
      <c r="C54" s="9"/>
      <c r="D54" s="10" t="s">
        <v>193</v>
      </c>
      <c r="E54" s="10" t="s">
        <v>194</v>
      </c>
      <c r="F54" s="9"/>
      <c r="G54" s="10" t="s">
        <v>31</v>
      </c>
      <c r="H54" s="10" t="s">
        <v>192</v>
      </c>
      <c r="I54" s="10" t="b">
        <v>1</v>
      </c>
      <c r="J54" s="10">
        <v>100400</v>
      </c>
      <c r="K54" s="10">
        <v>58</v>
      </c>
      <c r="L54" s="10">
        <v>58</v>
      </c>
      <c r="M54" s="10">
        <v>1975</v>
      </c>
      <c r="N54" s="10">
        <v>9</v>
      </c>
      <c r="O54" s="10" t="s">
        <v>19</v>
      </c>
      <c r="P54" s="10" t="s">
        <v>73</v>
      </c>
      <c r="Q54" s="10">
        <v>1</v>
      </c>
    </row>
    <row r="55" spans="1:17" ht="15" x14ac:dyDescent="0.25">
      <c r="A55" s="10">
        <v>54</v>
      </c>
      <c r="B55" s="10">
        <v>167</v>
      </c>
      <c r="C55" s="9"/>
      <c r="D55" s="10" t="s">
        <v>195</v>
      </c>
      <c r="E55" s="10" t="s">
        <v>196</v>
      </c>
      <c r="F55" s="9"/>
      <c r="G55" s="10" t="s">
        <v>31</v>
      </c>
      <c r="H55" s="10" t="s">
        <v>192</v>
      </c>
      <c r="I55" s="10" t="b">
        <v>0</v>
      </c>
      <c r="J55" s="10">
        <v>54100</v>
      </c>
      <c r="K55" s="10">
        <v>14</v>
      </c>
      <c r="L55" s="10">
        <v>14</v>
      </c>
      <c r="M55" s="10">
        <v>1976</v>
      </c>
      <c r="N55" s="10">
        <v>59</v>
      </c>
      <c r="O55" s="10" t="s">
        <v>39</v>
      </c>
      <c r="P55" s="10" t="s">
        <v>73</v>
      </c>
      <c r="Q55" s="10">
        <v>1</v>
      </c>
    </row>
    <row r="56" spans="1:17" ht="15" x14ac:dyDescent="0.25">
      <c r="A56" s="10">
        <v>55</v>
      </c>
      <c r="B56" s="10">
        <v>162</v>
      </c>
      <c r="C56" s="9"/>
      <c r="D56" s="10" t="s">
        <v>197</v>
      </c>
      <c r="E56" s="10" t="s">
        <v>198</v>
      </c>
      <c r="F56" s="9"/>
      <c r="G56" s="10" t="s">
        <v>31</v>
      </c>
      <c r="H56" s="10" t="s">
        <v>199</v>
      </c>
      <c r="I56" s="10" t="b">
        <v>1</v>
      </c>
      <c r="J56" s="10">
        <v>57340</v>
      </c>
      <c r="K56" s="10">
        <v>42</v>
      </c>
      <c r="L56" s="10">
        <v>42</v>
      </c>
      <c r="M56" s="10">
        <v>1970</v>
      </c>
      <c r="N56" s="10">
        <v>10</v>
      </c>
      <c r="O56" s="10" t="s">
        <v>25</v>
      </c>
      <c r="P56" s="10" t="s">
        <v>73</v>
      </c>
      <c r="Q56" s="10">
        <v>1</v>
      </c>
    </row>
    <row r="57" spans="1:17" ht="15" x14ac:dyDescent="0.25">
      <c r="A57" s="10">
        <v>56</v>
      </c>
      <c r="B57" s="10">
        <v>159</v>
      </c>
      <c r="C57" s="9"/>
      <c r="D57" s="10" t="s">
        <v>200</v>
      </c>
      <c r="E57" s="10" t="s">
        <v>201</v>
      </c>
      <c r="F57" s="9"/>
      <c r="G57" s="10" t="s">
        <v>31</v>
      </c>
      <c r="H57" s="10" t="s">
        <v>192</v>
      </c>
      <c r="I57" s="10" t="b">
        <v>0</v>
      </c>
      <c r="J57" s="10">
        <v>47340</v>
      </c>
      <c r="K57" s="10">
        <v>5</v>
      </c>
      <c r="L57" s="10">
        <v>5</v>
      </c>
      <c r="M57" s="10">
        <v>1974</v>
      </c>
      <c r="N57" s="10">
        <v>59</v>
      </c>
      <c r="O57" s="10" t="s">
        <v>39</v>
      </c>
      <c r="P57" s="10" t="s">
        <v>73</v>
      </c>
      <c r="Q57" s="10">
        <v>1</v>
      </c>
    </row>
    <row r="58" spans="1:17" ht="15" x14ac:dyDescent="0.25">
      <c r="A58" s="10">
        <v>57</v>
      </c>
      <c r="B58" s="10">
        <v>164</v>
      </c>
      <c r="C58" s="9"/>
      <c r="D58" s="10" t="s">
        <v>86</v>
      </c>
      <c r="E58" s="10" t="s">
        <v>202</v>
      </c>
      <c r="F58" s="9"/>
      <c r="G58" s="10" t="s">
        <v>31</v>
      </c>
      <c r="H58" s="10" t="s">
        <v>192</v>
      </c>
      <c r="I58" s="10" t="b">
        <v>1</v>
      </c>
      <c r="J58" s="10">
        <v>59420</v>
      </c>
      <c r="K58" s="10">
        <v>53</v>
      </c>
      <c r="L58" s="10">
        <v>53</v>
      </c>
      <c r="M58" s="10">
        <v>1972</v>
      </c>
      <c r="N58" s="10">
        <v>9</v>
      </c>
      <c r="O58" s="10" t="s">
        <v>19</v>
      </c>
      <c r="P58" s="10" t="s">
        <v>73</v>
      </c>
      <c r="Q58" s="10">
        <v>1</v>
      </c>
    </row>
    <row r="59" spans="1:17" ht="15" x14ac:dyDescent="0.25">
      <c r="A59" s="10">
        <v>58</v>
      </c>
      <c r="B59" s="10">
        <v>168</v>
      </c>
      <c r="C59" s="9"/>
      <c r="D59" s="10" t="s">
        <v>120</v>
      </c>
      <c r="E59" s="10" t="s">
        <v>203</v>
      </c>
      <c r="F59" s="9"/>
      <c r="G59" s="10" t="s">
        <v>31</v>
      </c>
      <c r="H59" s="10" t="s">
        <v>204</v>
      </c>
      <c r="I59" s="10" t="b">
        <v>1</v>
      </c>
      <c r="J59" s="10">
        <v>56160</v>
      </c>
      <c r="K59" s="10">
        <v>40</v>
      </c>
      <c r="L59" s="10">
        <v>40</v>
      </c>
      <c r="M59" s="10">
        <v>1985</v>
      </c>
      <c r="N59" s="10">
        <v>8</v>
      </c>
      <c r="O59" s="10" t="s">
        <v>22</v>
      </c>
      <c r="P59" s="10" t="s">
        <v>73</v>
      </c>
      <c r="Q59" s="10">
        <v>1</v>
      </c>
    </row>
    <row r="60" spans="1:17" ht="15" x14ac:dyDescent="0.25">
      <c r="A60" s="10">
        <v>59</v>
      </c>
      <c r="B60" s="10">
        <v>169</v>
      </c>
      <c r="C60" s="9"/>
      <c r="D60" s="10" t="s">
        <v>205</v>
      </c>
      <c r="E60" s="10" t="s">
        <v>206</v>
      </c>
      <c r="F60" s="9"/>
      <c r="G60" s="10" t="s">
        <v>31</v>
      </c>
      <c r="H60" s="10" t="s">
        <v>115</v>
      </c>
      <c r="I60" s="10" t="b">
        <v>0</v>
      </c>
      <c r="J60" s="10">
        <v>124245</v>
      </c>
      <c r="K60" s="10">
        <v>25</v>
      </c>
      <c r="L60" s="10">
        <v>25</v>
      </c>
      <c r="M60" s="10">
        <v>1954</v>
      </c>
      <c r="N60" s="10">
        <v>60</v>
      </c>
      <c r="O60" s="10" t="s">
        <v>94</v>
      </c>
      <c r="P60" s="10" t="s">
        <v>73</v>
      </c>
      <c r="Q60" s="10">
        <v>1</v>
      </c>
    </row>
    <row r="61" spans="1:17" ht="15" x14ac:dyDescent="0.25">
      <c r="A61" s="10">
        <v>60</v>
      </c>
      <c r="B61" s="10">
        <v>171</v>
      </c>
      <c r="C61" s="9"/>
      <c r="D61" s="10" t="s">
        <v>207</v>
      </c>
      <c r="E61" s="10" t="s">
        <v>208</v>
      </c>
      <c r="F61" s="9"/>
      <c r="G61" s="10" t="s">
        <v>31</v>
      </c>
      <c r="H61" s="10" t="s">
        <v>209</v>
      </c>
      <c r="I61" s="10" t="b">
        <v>1</v>
      </c>
      <c r="J61" s="10">
        <v>55420</v>
      </c>
      <c r="K61" s="10">
        <v>39</v>
      </c>
      <c r="L61" s="10">
        <v>39</v>
      </c>
      <c r="M61" s="10">
        <v>1966</v>
      </c>
      <c r="N61" s="10">
        <v>10</v>
      </c>
      <c r="O61" s="10" t="s">
        <v>25</v>
      </c>
      <c r="P61" s="10" t="s">
        <v>73</v>
      </c>
      <c r="Q61" s="10">
        <v>1</v>
      </c>
    </row>
    <row r="62" spans="1:17" ht="15" x14ac:dyDescent="0.25">
      <c r="A62" s="10">
        <v>61</v>
      </c>
      <c r="B62" s="10">
        <v>188</v>
      </c>
      <c r="C62" s="9"/>
      <c r="D62" s="10" t="s">
        <v>164</v>
      </c>
      <c r="E62" s="10" t="s">
        <v>210</v>
      </c>
      <c r="F62" s="9"/>
      <c r="G62" s="10" t="s">
        <v>31</v>
      </c>
      <c r="H62" s="10" t="s">
        <v>204</v>
      </c>
      <c r="I62" s="10" t="b">
        <v>1</v>
      </c>
      <c r="J62" s="10">
        <v>103480</v>
      </c>
      <c r="K62" s="10">
        <v>71</v>
      </c>
      <c r="L62" s="10">
        <v>71</v>
      </c>
      <c r="M62" s="10">
        <v>1975</v>
      </c>
      <c r="N62" s="10">
        <v>9</v>
      </c>
      <c r="O62" s="10" t="s">
        <v>19</v>
      </c>
      <c r="P62" s="10" t="s">
        <v>73</v>
      </c>
      <c r="Q62" s="10">
        <v>1</v>
      </c>
    </row>
    <row r="63" spans="1:17" ht="15" x14ac:dyDescent="0.25">
      <c r="A63" s="10">
        <v>62</v>
      </c>
      <c r="B63" s="10">
        <v>137</v>
      </c>
      <c r="C63" s="9"/>
      <c r="D63" s="10" t="s">
        <v>76</v>
      </c>
      <c r="E63" s="10" t="s">
        <v>211</v>
      </c>
      <c r="F63" s="9"/>
      <c r="G63" s="10" t="s">
        <v>31</v>
      </c>
      <c r="H63" s="10" t="s">
        <v>115</v>
      </c>
      <c r="I63" s="10" t="b">
        <v>1</v>
      </c>
      <c r="J63" s="10">
        <v>101411</v>
      </c>
      <c r="K63" s="10">
        <v>64</v>
      </c>
      <c r="L63" s="10">
        <v>64</v>
      </c>
      <c r="M63" s="10">
        <v>1998</v>
      </c>
      <c r="N63" s="10">
        <v>8</v>
      </c>
      <c r="O63" s="10" t="s">
        <v>22</v>
      </c>
      <c r="P63" s="10" t="s">
        <v>73</v>
      </c>
      <c r="Q63" s="10">
        <v>1</v>
      </c>
    </row>
    <row r="64" spans="1:17" ht="15" x14ac:dyDescent="0.25">
      <c r="A64" s="10">
        <v>63</v>
      </c>
      <c r="B64" s="10">
        <v>176</v>
      </c>
      <c r="C64" s="9"/>
      <c r="D64" s="10" t="s">
        <v>212</v>
      </c>
      <c r="E64" s="10" t="s">
        <v>213</v>
      </c>
      <c r="F64" s="9"/>
      <c r="G64" s="10" t="s">
        <v>31</v>
      </c>
      <c r="H64" s="10" t="s">
        <v>214</v>
      </c>
      <c r="I64" s="10" t="b">
        <v>1</v>
      </c>
      <c r="J64" s="10">
        <v>124247</v>
      </c>
      <c r="K64" s="10">
        <v>94</v>
      </c>
      <c r="L64" s="10">
        <v>94</v>
      </c>
      <c r="M64" s="10">
        <v>1949</v>
      </c>
      <c r="N64" s="10">
        <v>12</v>
      </c>
      <c r="O64" s="10" t="s">
        <v>27</v>
      </c>
      <c r="P64" s="10" t="s">
        <v>73</v>
      </c>
      <c r="Q64" s="10">
        <v>1</v>
      </c>
    </row>
    <row r="65" spans="1:17" ht="15" x14ac:dyDescent="0.25">
      <c r="A65" s="10">
        <v>64</v>
      </c>
      <c r="B65" s="10">
        <v>177</v>
      </c>
      <c r="C65" s="9"/>
      <c r="D65" s="10" t="s">
        <v>215</v>
      </c>
      <c r="E65" s="10" t="s">
        <v>216</v>
      </c>
      <c r="F65" s="9"/>
      <c r="G65" s="10" t="s">
        <v>31</v>
      </c>
      <c r="H65" s="10" t="s">
        <v>217</v>
      </c>
      <c r="I65" s="10" t="b">
        <v>1</v>
      </c>
      <c r="J65" s="10">
        <v>128572</v>
      </c>
      <c r="K65" s="10">
        <v>95</v>
      </c>
      <c r="L65" s="10">
        <v>95</v>
      </c>
      <c r="M65" s="10">
        <v>2000</v>
      </c>
      <c r="N65" s="10">
        <v>8</v>
      </c>
      <c r="O65" s="10" t="s">
        <v>22</v>
      </c>
      <c r="P65" s="10" t="s">
        <v>73</v>
      </c>
      <c r="Q65" s="10">
        <v>1</v>
      </c>
    </row>
    <row r="66" spans="1:17" ht="15" x14ac:dyDescent="0.25">
      <c r="A66" s="10">
        <v>65</v>
      </c>
      <c r="B66" s="10">
        <v>182</v>
      </c>
      <c r="C66" s="9"/>
      <c r="D66" s="10" t="s">
        <v>205</v>
      </c>
      <c r="E66" s="10" t="s">
        <v>218</v>
      </c>
      <c r="F66" s="9"/>
      <c r="G66" s="10" t="s">
        <v>31</v>
      </c>
      <c r="H66" s="10" t="s">
        <v>115</v>
      </c>
      <c r="I66" s="10" t="b">
        <v>0</v>
      </c>
      <c r="J66" s="10">
        <v>103470</v>
      </c>
      <c r="K66" s="10">
        <v>22</v>
      </c>
      <c r="L66" s="10">
        <v>22</v>
      </c>
      <c r="M66" s="10">
        <v>1979</v>
      </c>
      <c r="N66" s="10">
        <v>59</v>
      </c>
      <c r="O66" s="10" t="s">
        <v>39</v>
      </c>
      <c r="P66" s="10" t="s">
        <v>73</v>
      </c>
      <c r="Q66" s="10">
        <v>1</v>
      </c>
    </row>
    <row r="67" spans="1:17" ht="15" x14ac:dyDescent="0.25">
      <c r="A67" s="10">
        <v>66</v>
      </c>
      <c r="B67" s="10">
        <v>187</v>
      </c>
      <c r="C67" s="9"/>
      <c r="D67" s="10" t="s">
        <v>52</v>
      </c>
      <c r="E67" s="10" t="s">
        <v>219</v>
      </c>
      <c r="F67" s="9"/>
      <c r="G67" s="10" t="s">
        <v>31</v>
      </c>
      <c r="H67" s="10" t="s">
        <v>115</v>
      </c>
      <c r="I67" s="10" t="b">
        <v>1</v>
      </c>
      <c r="J67" s="10">
        <v>107510</v>
      </c>
      <c r="K67" s="10">
        <v>82</v>
      </c>
      <c r="L67" s="10">
        <v>82</v>
      </c>
      <c r="M67" s="10">
        <v>1978</v>
      </c>
      <c r="N67" s="10">
        <v>9</v>
      </c>
      <c r="O67" s="10" t="s">
        <v>19</v>
      </c>
      <c r="P67" s="10" t="s">
        <v>73</v>
      </c>
      <c r="Q67" s="10">
        <v>1</v>
      </c>
    </row>
    <row r="68" spans="1:17" ht="15" x14ac:dyDescent="0.25">
      <c r="A68" s="10">
        <v>67</v>
      </c>
      <c r="B68" s="10">
        <v>193</v>
      </c>
      <c r="C68" s="9"/>
      <c r="D68" s="10" t="s">
        <v>220</v>
      </c>
      <c r="E68" s="10" t="s">
        <v>221</v>
      </c>
      <c r="F68" s="9"/>
      <c r="G68" s="10" t="s">
        <v>31</v>
      </c>
      <c r="H68" s="10" t="s">
        <v>115</v>
      </c>
      <c r="I68" s="10" t="b">
        <v>1</v>
      </c>
      <c r="J68" s="10">
        <v>108430</v>
      </c>
      <c r="K68" s="10">
        <v>85</v>
      </c>
      <c r="L68" s="10">
        <v>85</v>
      </c>
      <c r="M68" s="10">
        <v>1940</v>
      </c>
      <c r="N68" s="10">
        <v>13</v>
      </c>
      <c r="O68" s="10" t="s">
        <v>222</v>
      </c>
      <c r="P68" s="10" t="s">
        <v>73</v>
      </c>
      <c r="Q68" s="10">
        <v>1</v>
      </c>
    </row>
    <row r="69" spans="1:17" ht="15" x14ac:dyDescent="0.25">
      <c r="A69" s="10">
        <v>68</v>
      </c>
      <c r="B69" s="10">
        <v>191</v>
      </c>
      <c r="C69" s="9"/>
      <c r="D69" s="10" t="s">
        <v>223</v>
      </c>
      <c r="E69" s="10" t="s">
        <v>224</v>
      </c>
      <c r="F69" s="9"/>
      <c r="G69" s="10" t="s">
        <v>31</v>
      </c>
      <c r="H69" s="10" t="s">
        <v>217</v>
      </c>
      <c r="I69" s="10" t="b">
        <v>1</v>
      </c>
      <c r="J69" s="10">
        <v>128575</v>
      </c>
      <c r="K69" s="10">
        <v>96</v>
      </c>
      <c r="L69" s="10">
        <v>96</v>
      </c>
      <c r="M69" s="10">
        <v>2000</v>
      </c>
      <c r="N69" s="10">
        <v>8</v>
      </c>
      <c r="O69" s="10" t="s">
        <v>22</v>
      </c>
      <c r="P69" s="10" t="s">
        <v>73</v>
      </c>
      <c r="Q69" s="10">
        <v>1</v>
      </c>
    </row>
    <row r="70" spans="1:17" ht="15" x14ac:dyDescent="0.25">
      <c r="A70" s="10">
        <v>69</v>
      </c>
      <c r="B70" s="10">
        <v>195</v>
      </c>
      <c r="C70" s="9"/>
      <c r="D70" s="10" t="s">
        <v>225</v>
      </c>
      <c r="E70" s="10" t="s">
        <v>226</v>
      </c>
      <c r="F70" s="9"/>
      <c r="G70" s="10" t="s">
        <v>31</v>
      </c>
      <c r="H70" s="10" t="s">
        <v>227</v>
      </c>
      <c r="I70" s="10" t="b">
        <v>1</v>
      </c>
      <c r="J70" s="10">
        <v>102490</v>
      </c>
      <c r="K70" s="10">
        <v>69</v>
      </c>
      <c r="L70" s="10">
        <v>69</v>
      </c>
      <c r="M70" s="10">
        <v>1956</v>
      </c>
      <c r="N70" s="10">
        <v>11</v>
      </c>
      <c r="O70" s="10" t="s">
        <v>21</v>
      </c>
      <c r="P70" s="10" t="s">
        <v>73</v>
      </c>
      <c r="Q70" s="10">
        <v>1</v>
      </c>
    </row>
    <row r="71" spans="1:17" ht="15" x14ac:dyDescent="0.25">
      <c r="A71" s="10">
        <v>70</v>
      </c>
      <c r="B71" s="10">
        <v>196</v>
      </c>
      <c r="C71" s="9"/>
      <c r="D71" s="10" t="s">
        <v>228</v>
      </c>
      <c r="E71" s="10" t="s">
        <v>229</v>
      </c>
      <c r="F71" s="9"/>
      <c r="G71" s="10" t="s">
        <v>31</v>
      </c>
      <c r="H71" s="10" t="s">
        <v>227</v>
      </c>
      <c r="I71" s="10" t="b">
        <v>0</v>
      </c>
      <c r="J71" s="10">
        <v>44440</v>
      </c>
      <c r="K71" s="10">
        <v>2</v>
      </c>
      <c r="L71" s="10">
        <v>2</v>
      </c>
      <c r="M71" s="10">
        <v>1988</v>
      </c>
      <c r="N71" s="10">
        <v>58</v>
      </c>
      <c r="O71" s="10" t="s">
        <v>58</v>
      </c>
      <c r="P71" s="10" t="s">
        <v>73</v>
      </c>
      <c r="Q71" s="10">
        <v>1</v>
      </c>
    </row>
    <row r="72" spans="1:17" ht="15" x14ac:dyDescent="0.25">
      <c r="A72" s="10">
        <v>71</v>
      </c>
      <c r="B72" s="10">
        <v>197</v>
      </c>
      <c r="C72" s="9"/>
      <c r="D72" s="10" t="s">
        <v>230</v>
      </c>
      <c r="E72" s="10" t="s">
        <v>231</v>
      </c>
      <c r="F72" s="9"/>
      <c r="G72" s="10" t="s">
        <v>31</v>
      </c>
      <c r="H72" s="10" t="s">
        <v>115</v>
      </c>
      <c r="I72" s="10" t="b">
        <v>0</v>
      </c>
      <c r="J72" s="10">
        <v>58250</v>
      </c>
      <c r="K72" s="10">
        <v>20</v>
      </c>
      <c r="L72" s="10">
        <v>20</v>
      </c>
      <c r="M72" s="10">
        <v>1954</v>
      </c>
      <c r="N72" s="10">
        <v>60</v>
      </c>
      <c r="O72" s="10" t="s">
        <v>94</v>
      </c>
      <c r="P72" s="10" t="s">
        <v>73</v>
      </c>
      <c r="Q72" s="10">
        <v>1</v>
      </c>
    </row>
    <row r="73" spans="1:17" ht="15" x14ac:dyDescent="0.25">
      <c r="A73" s="10">
        <v>72</v>
      </c>
      <c r="B73" s="10">
        <v>198</v>
      </c>
      <c r="C73" s="9"/>
      <c r="D73" s="10" t="s">
        <v>232</v>
      </c>
      <c r="E73" s="10" t="s">
        <v>233</v>
      </c>
      <c r="F73" s="9"/>
      <c r="G73" s="10" t="s">
        <v>31</v>
      </c>
      <c r="H73" s="10" t="s">
        <v>234</v>
      </c>
      <c r="I73" s="10" t="b">
        <v>1</v>
      </c>
      <c r="J73" s="10">
        <v>100320</v>
      </c>
      <c r="K73" s="10">
        <v>57</v>
      </c>
      <c r="L73" s="10">
        <v>57</v>
      </c>
      <c r="M73" s="10">
        <v>1955</v>
      </c>
      <c r="N73" s="10">
        <v>11</v>
      </c>
      <c r="O73" s="10" t="s">
        <v>21</v>
      </c>
      <c r="P73" s="10" t="s">
        <v>73</v>
      </c>
      <c r="Q73" s="10">
        <v>1</v>
      </c>
    </row>
    <row r="74" spans="1:17" ht="15" x14ac:dyDescent="0.25">
      <c r="A74" s="10">
        <v>73</v>
      </c>
      <c r="B74" s="10">
        <v>199</v>
      </c>
      <c r="C74" s="9"/>
      <c r="D74" s="10" t="s">
        <v>235</v>
      </c>
      <c r="E74" s="10" t="s">
        <v>236</v>
      </c>
      <c r="F74" s="9"/>
      <c r="G74" s="10" t="s">
        <v>31</v>
      </c>
      <c r="H74" s="10" t="s">
        <v>145</v>
      </c>
      <c r="I74" s="10" t="b">
        <v>1</v>
      </c>
      <c r="J74" s="10">
        <v>105522</v>
      </c>
      <c r="K74" s="10">
        <v>78</v>
      </c>
      <c r="L74" s="10">
        <v>78</v>
      </c>
      <c r="M74" s="10">
        <v>1956</v>
      </c>
      <c r="N74" s="10">
        <v>11</v>
      </c>
      <c r="O74" s="10" t="s">
        <v>21</v>
      </c>
      <c r="P74" s="10" t="s">
        <v>73</v>
      </c>
      <c r="Q74" s="10">
        <v>1</v>
      </c>
    </row>
    <row r="75" spans="1:17" ht="15" x14ac:dyDescent="0.25">
      <c r="A75" s="10">
        <v>74</v>
      </c>
      <c r="B75" s="10">
        <v>200</v>
      </c>
      <c r="C75" s="9"/>
      <c r="D75" s="10" t="s">
        <v>237</v>
      </c>
      <c r="E75" s="10" t="s">
        <v>238</v>
      </c>
      <c r="F75" s="9"/>
      <c r="G75" s="10" t="s">
        <v>31</v>
      </c>
      <c r="H75" s="10" t="s">
        <v>239</v>
      </c>
      <c r="I75" s="10" t="b">
        <v>1</v>
      </c>
      <c r="J75" s="10">
        <v>53250</v>
      </c>
      <c r="K75" s="10">
        <v>31</v>
      </c>
      <c r="L75" s="10">
        <v>31</v>
      </c>
      <c r="M75" s="10">
        <v>1955</v>
      </c>
      <c r="N75" s="10">
        <v>11</v>
      </c>
      <c r="O75" s="10" t="s">
        <v>21</v>
      </c>
      <c r="P75" s="10" t="s">
        <v>73</v>
      </c>
      <c r="Q75" s="10">
        <v>1</v>
      </c>
    </row>
    <row r="76" spans="1:17" ht="15" x14ac:dyDescent="0.25">
      <c r="A76" s="10">
        <v>75</v>
      </c>
      <c r="B76" s="10">
        <v>100</v>
      </c>
      <c r="C76" s="9"/>
      <c r="D76" s="10" t="s">
        <v>240</v>
      </c>
      <c r="E76" s="10" t="s">
        <v>241</v>
      </c>
      <c r="F76" s="9"/>
      <c r="G76" s="10" t="s">
        <v>31</v>
      </c>
      <c r="H76" s="10" t="s">
        <v>204</v>
      </c>
      <c r="I76" s="10" t="b">
        <v>1</v>
      </c>
      <c r="J76" s="10">
        <v>105340</v>
      </c>
      <c r="K76" s="10">
        <v>76</v>
      </c>
      <c r="L76" s="10">
        <v>76</v>
      </c>
      <c r="M76" s="10">
        <v>1969</v>
      </c>
      <c r="N76" s="10">
        <v>10</v>
      </c>
      <c r="O76" s="10" t="s">
        <v>25</v>
      </c>
      <c r="P76" s="10" t="s">
        <v>73</v>
      </c>
      <c r="Q76" s="10">
        <v>1</v>
      </c>
    </row>
    <row r="77" spans="1:17" ht="15" x14ac:dyDescent="0.25">
      <c r="A77" s="10">
        <v>76</v>
      </c>
      <c r="B77" s="10">
        <v>47</v>
      </c>
      <c r="C77" s="9"/>
      <c r="D77" s="10" t="s">
        <v>170</v>
      </c>
      <c r="E77" s="10" t="s">
        <v>242</v>
      </c>
      <c r="F77" s="9"/>
      <c r="G77" s="10" t="s">
        <v>31</v>
      </c>
      <c r="H77" s="10" t="s">
        <v>243</v>
      </c>
      <c r="I77" s="10" t="b">
        <v>1</v>
      </c>
      <c r="J77" s="10">
        <v>105110</v>
      </c>
      <c r="K77" s="10">
        <v>75</v>
      </c>
      <c r="L77" s="10">
        <v>75</v>
      </c>
      <c r="M77" s="10">
        <v>1980</v>
      </c>
      <c r="N77" s="10">
        <v>9</v>
      </c>
      <c r="O77" s="10" t="s">
        <v>19</v>
      </c>
      <c r="P77" s="10" t="s">
        <v>73</v>
      </c>
      <c r="Q77" s="10">
        <v>1</v>
      </c>
    </row>
    <row r="78" spans="1:17" ht="15" x14ac:dyDescent="0.25">
      <c r="A78" s="10">
        <v>77</v>
      </c>
      <c r="B78" s="10">
        <v>45</v>
      </c>
      <c r="C78" s="9"/>
      <c r="D78" s="10" t="s">
        <v>244</v>
      </c>
      <c r="E78" s="10" t="s">
        <v>245</v>
      </c>
      <c r="F78" s="9"/>
      <c r="G78" s="10" t="s">
        <v>31</v>
      </c>
      <c r="H78" s="10" t="s">
        <v>115</v>
      </c>
      <c r="I78" s="10" t="b">
        <v>1</v>
      </c>
      <c r="J78" s="10">
        <v>119190</v>
      </c>
      <c r="K78" s="10">
        <v>92</v>
      </c>
      <c r="L78" s="10">
        <v>92</v>
      </c>
      <c r="M78" s="10">
        <v>1988</v>
      </c>
      <c r="N78" s="10">
        <v>8</v>
      </c>
      <c r="O78" s="10" t="s">
        <v>22</v>
      </c>
      <c r="P78" s="10" t="s">
        <v>73</v>
      </c>
      <c r="Q78" s="10">
        <v>1</v>
      </c>
    </row>
    <row r="79" spans="1:17" ht="15" x14ac:dyDescent="0.25">
      <c r="A79" s="10">
        <v>78</v>
      </c>
      <c r="B79" s="10">
        <v>43</v>
      </c>
      <c r="C79" s="9"/>
      <c r="D79" s="10" t="s">
        <v>86</v>
      </c>
      <c r="E79" s="10" t="s">
        <v>80</v>
      </c>
      <c r="F79" s="9"/>
      <c r="G79" s="10" t="s">
        <v>31</v>
      </c>
      <c r="H79" s="10" t="s">
        <v>246</v>
      </c>
      <c r="I79" s="10" t="b">
        <v>1</v>
      </c>
      <c r="J79" s="10">
        <v>959590</v>
      </c>
      <c r="K79" s="10">
        <v>98</v>
      </c>
      <c r="L79" s="10">
        <v>98</v>
      </c>
      <c r="M79" s="10">
        <v>1978</v>
      </c>
      <c r="N79" s="10">
        <v>9</v>
      </c>
      <c r="O79" s="10" t="s">
        <v>19</v>
      </c>
      <c r="P79" s="10" t="s">
        <v>73</v>
      </c>
      <c r="Q79" s="10">
        <v>1</v>
      </c>
    </row>
    <row r="80" spans="1:17" ht="15" x14ac:dyDescent="0.25">
      <c r="A80" s="10">
        <v>79</v>
      </c>
      <c r="B80" s="10">
        <v>44</v>
      </c>
      <c r="C80" s="9"/>
      <c r="D80" s="10" t="s">
        <v>164</v>
      </c>
      <c r="E80" s="10" t="s">
        <v>247</v>
      </c>
      <c r="F80" s="9"/>
      <c r="G80" s="10" t="s">
        <v>31</v>
      </c>
      <c r="H80" s="10" t="s">
        <v>115</v>
      </c>
      <c r="I80" s="10" t="b">
        <v>1</v>
      </c>
      <c r="J80" s="10">
        <v>108530</v>
      </c>
      <c r="K80" s="10">
        <v>86</v>
      </c>
      <c r="L80" s="10">
        <v>86</v>
      </c>
      <c r="M80" s="10">
        <v>1981</v>
      </c>
      <c r="N80" s="10">
        <v>8</v>
      </c>
      <c r="O80" s="10" t="s">
        <v>22</v>
      </c>
      <c r="P80" s="10" t="s">
        <v>73</v>
      </c>
      <c r="Q80" s="10">
        <v>1</v>
      </c>
    </row>
    <row r="81" spans="1:17" ht="15" x14ac:dyDescent="0.25">
      <c r="A81" s="10">
        <v>80</v>
      </c>
      <c r="B81" s="10">
        <v>88</v>
      </c>
      <c r="C81" s="9"/>
      <c r="D81" s="10" t="s">
        <v>177</v>
      </c>
      <c r="E81" s="10" t="s">
        <v>248</v>
      </c>
      <c r="F81" s="9"/>
      <c r="G81" s="10" t="s">
        <v>31</v>
      </c>
      <c r="H81" s="10" t="s">
        <v>249</v>
      </c>
      <c r="I81" s="10" t="b">
        <v>1</v>
      </c>
      <c r="J81" s="10">
        <v>101160</v>
      </c>
      <c r="K81" s="10">
        <v>62</v>
      </c>
      <c r="L81" s="10">
        <v>62</v>
      </c>
      <c r="M81" s="10">
        <v>1963</v>
      </c>
      <c r="N81" s="10">
        <v>10</v>
      </c>
      <c r="O81" s="10" t="s">
        <v>25</v>
      </c>
      <c r="P81" s="10" t="s">
        <v>73</v>
      </c>
      <c r="Q81" s="10">
        <v>1</v>
      </c>
    </row>
    <row r="82" spans="1:17" ht="15" x14ac:dyDescent="0.25">
      <c r="A82" s="10">
        <v>81</v>
      </c>
      <c r="B82" s="10">
        <v>94</v>
      </c>
      <c r="C82" s="9"/>
      <c r="D82" s="10" t="s">
        <v>132</v>
      </c>
      <c r="E82" s="10" t="s">
        <v>250</v>
      </c>
      <c r="F82" s="9"/>
      <c r="G82" s="10" t="s">
        <v>31</v>
      </c>
      <c r="H82" s="10" t="s">
        <v>251</v>
      </c>
      <c r="I82" s="10" t="b">
        <v>1</v>
      </c>
      <c r="J82" s="10">
        <v>48570</v>
      </c>
      <c r="K82" s="10">
        <v>10</v>
      </c>
      <c r="L82" s="10">
        <v>10</v>
      </c>
      <c r="M82" s="10">
        <v>1988</v>
      </c>
      <c r="N82" s="10">
        <v>8</v>
      </c>
      <c r="O82" s="10" t="s">
        <v>22</v>
      </c>
      <c r="P82" s="10" t="s">
        <v>73</v>
      </c>
      <c r="Q82" s="10">
        <v>1</v>
      </c>
    </row>
    <row r="83" spans="1:17" ht="15" x14ac:dyDescent="0.25">
      <c r="A83" s="10">
        <v>82</v>
      </c>
      <c r="B83" s="10">
        <v>93</v>
      </c>
      <c r="C83" s="9"/>
      <c r="D83" s="10" t="s">
        <v>252</v>
      </c>
      <c r="E83" s="10" t="s">
        <v>253</v>
      </c>
      <c r="F83" s="9"/>
      <c r="G83" s="10" t="s">
        <v>31</v>
      </c>
      <c r="H83" s="10" t="s">
        <v>254</v>
      </c>
      <c r="I83" s="10" t="b">
        <v>1</v>
      </c>
      <c r="J83" s="10">
        <v>53200</v>
      </c>
      <c r="K83" s="10">
        <v>30</v>
      </c>
      <c r="L83" s="10">
        <v>30</v>
      </c>
      <c r="M83" s="10">
        <v>1979</v>
      </c>
      <c r="N83" s="10">
        <v>9</v>
      </c>
      <c r="O83" s="10" t="s">
        <v>19</v>
      </c>
      <c r="P83" s="10" t="s">
        <v>73</v>
      </c>
      <c r="Q83" s="10">
        <v>1</v>
      </c>
    </row>
    <row r="84" spans="1:17" ht="15" x14ac:dyDescent="0.25">
      <c r="A84" s="10">
        <v>83</v>
      </c>
      <c r="B84" s="10">
        <v>90</v>
      </c>
      <c r="C84" s="9"/>
      <c r="D84" s="10" t="s">
        <v>128</v>
      </c>
      <c r="E84" s="10" t="s">
        <v>255</v>
      </c>
      <c r="F84" s="9"/>
      <c r="G84" s="10" t="s">
        <v>31</v>
      </c>
      <c r="H84" s="10" t="s">
        <v>256</v>
      </c>
      <c r="I84" s="10" t="b">
        <v>1</v>
      </c>
      <c r="J84" s="10">
        <v>104360</v>
      </c>
      <c r="K84" s="10">
        <v>74</v>
      </c>
      <c r="L84" s="10">
        <v>74</v>
      </c>
      <c r="M84" s="10">
        <v>1986</v>
      </c>
      <c r="N84" s="10">
        <v>8</v>
      </c>
      <c r="O84" s="10" t="s">
        <v>22</v>
      </c>
      <c r="P84" s="10" t="s">
        <v>73</v>
      </c>
      <c r="Q84" s="10">
        <v>1</v>
      </c>
    </row>
    <row r="85" spans="1:17" ht="15" x14ac:dyDescent="0.25">
      <c r="A85" s="10">
        <v>84</v>
      </c>
      <c r="B85" s="10">
        <v>89</v>
      </c>
      <c r="C85" s="9"/>
      <c r="D85" s="10" t="s">
        <v>257</v>
      </c>
      <c r="E85" s="10" t="s">
        <v>258</v>
      </c>
      <c r="F85" s="9"/>
      <c r="G85" s="10" t="s">
        <v>31</v>
      </c>
      <c r="H85" s="10" t="s">
        <v>256</v>
      </c>
      <c r="I85" s="10" t="b">
        <v>0</v>
      </c>
      <c r="J85" s="10">
        <v>57160</v>
      </c>
      <c r="K85" s="10">
        <v>18</v>
      </c>
      <c r="L85" s="10">
        <v>18</v>
      </c>
      <c r="M85" s="10">
        <v>1987</v>
      </c>
      <c r="N85" s="10">
        <v>58</v>
      </c>
      <c r="O85" s="10" t="s">
        <v>58</v>
      </c>
      <c r="P85" s="10" t="s">
        <v>73</v>
      </c>
      <c r="Q85" s="10">
        <v>1</v>
      </c>
    </row>
    <row r="86" spans="1:17" ht="15" x14ac:dyDescent="0.25">
      <c r="A86" s="10">
        <v>85</v>
      </c>
      <c r="B86" s="10">
        <v>87</v>
      </c>
      <c r="C86" s="9"/>
      <c r="D86" s="10" t="s">
        <v>259</v>
      </c>
      <c r="E86" s="10" t="s">
        <v>255</v>
      </c>
      <c r="F86" s="9"/>
      <c r="G86" s="10" t="s">
        <v>31</v>
      </c>
      <c r="H86" s="10" t="s">
        <v>115</v>
      </c>
      <c r="I86" s="10" t="b">
        <v>1</v>
      </c>
      <c r="J86" s="10">
        <v>58270</v>
      </c>
      <c r="K86" s="10">
        <v>46</v>
      </c>
      <c r="L86" s="10">
        <v>46</v>
      </c>
      <c r="M86" s="10">
        <v>1995</v>
      </c>
      <c r="N86" s="10">
        <v>8</v>
      </c>
      <c r="O86" s="10" t="s">
        <v>22</v>
      </c>
      <c r="P86" s="10" t="s">
        <v>73</v>
      </c>
      <c r="Q86" s="10">
        <v>1</v>
      </c>
    </row>
    <row r="87" spans="1:17" ht="15" x14ac:dyDescent="0.25">
      <c r="A87" s="10">
        <v>86</v>
      </c>
      <c r="B87" s="10">
        <v>86</v>
      </c>
      <c r="C87" s="9"/>
      <c r="D87" s="10" t="s">
        <v>260</v>
      </c>
      <c r="E87" s="10" t="s">
        <v>261</v>
      </c>
      <c r="F87" s="9"/>
      <c r="G87" s="10" t="s">
        <v>31</v>
      </c>
      <c r="H87" s="10" t="s">
        <v>262</v>
      </c>
      <c r="I87" s="10" t="b">
        <v>0</v>
      </c>
      <c r="J87" s="10">
        <v>53430</v>
      </c>
      <c r="K87" s="10">
        <v>13</v>
      </c>
      <c r="L87" s="10">
        <v>13</v>
      </c>
      <c r="M87" s="10">
        <v>1985</v>
      </c>
      <c r="N87" s="10">
        <v>58</v>
      </c>
      <c r="O87" s="10" t="s">
        <v>58</v>
      </c>
      <c r="P87" s="10" t="s">
        <v>73</v>
      </c>
      <c r="Q87" s="10">
        <v>1</v>
      </c>
    </row>
    <row r="88" spans="1:17" ht="15" x14ac:dyDescent="0.25">
      <c r="A88" s="10">
        <v>87</v>
      </c>
      <c r="B88" s="10">
        <v>85</v>
      </c>
      <c r="C88" s="9"/>
      <c r="D88" s="10" t="s">
        <v>72</v>
      </c>
      <c r="E88" s="10" t="s">
        <v>248</v>
      </c>
      <c r="F88" s="9"/>
      <c r="G88" s="10" t="s">
        <v>31</v>
      </c>
      <c r="H88" s="10" t="s">
        <v>249</v>
      </c>
      <c r="I88" s="10" t="b">
        <v>1</v>
      </c>
      <c r="J88" s="10">
        <v>101162</v>
      </c>
      <c r="K88" s="10">
        <v>63</v>
      </c>
      <c r="L88" s="10">
        <v>63</v>
      </c>
      <c r="M88" s="10">
        <v>1986</v>
      </c>
      <c r="N88" s="10">
        <v>8</v>
      </c>
      <c r="O88" s="10" t="s">
        <v>22</v>
      </c>
      <c r="P88" s="10" t="s">
        <v>73</v>
      </c>
      <c r="Q88" s="10">
        <v>1</v>
      </c>
    </row>
    <row r="89" spans="1:17" ht="15" x14ac:dyDescent="0.25">
      <c r="A89" s="10">
        <v>88</v>
      </c>
      <c r="B89" s="10">
        <v>84</v>
      </c>
      <c r="C89" s="9"/>
      <c r="D89" s="10" t="s">
        <v>212</v>
      </c>
      <c r="E89" s="10" t="s">
        <v>263</v>
      </c>
      <c r="F89" s="9"/>
      <c r="G89" s="10" t="s">
        <v>31</v>
      </c>
      <c r="H89" s="10" t="s">
        <v>264</v>
      </c>
      <c r="I89" s="10" t="b">
        <v>1</v>
      </c>
      <c r="J89" s="10">
        <v>54060</v>
      </c>
      <c r="K89" s="10">
        <v>34</v>
      </c>
      <c r="L89" s="10">
        <v>34</v>
      </c>
      <c r="M89" s="10">
        <v>1944</v>
      </c>
      <c r="N89" s="10">
        <v>12</v>
      </c>
      <c r="O89" s="10" t="s">
        <v>27</v>
      </c>
      <c r="P89" s="10" t="s">
        <v>73</v>
      </c>
      <c r="Q89" s="10">
        <v>1</v>
      </c>
    </row>
    <row r="90" spans="1:17" ht="15" x14ac:dyDescent="0.25">
      <c r="A90" s="10">
        <v>89</v>
      </c>
      <c r="B90" s="10">
        <v>83</v>
      </c>
      <c r="C90" s="9"/>
      <c r="D90" s="10" t="s">
        <v>164</v>
      </c>
      <c r="E90" s="10" t="s">
        <v>265</v>
      </c>
      <c r="F90" s="9"/>
      <c r="G90" s="10" t="s">
        <v>31</v>
      </c>
      <c r="H90" s="10" t="s">
        <v>115</v>
      </c>
      <c r="I90" s="10" t="b">
        <v>1</v>
      </c>
      <c r="J90" s="10">
        <v>104340</v>
      </c>
      <c r="K90" s="10">
        <v>73</v>
      </c>
      <c r="L90" s="10">
        <v>73</v>
      </c>
      <c r="M90" s="10">
        <v>1977</v>
      </c>
      <c r="N90" s="10">
        <v>9</v>
      </c>
      <c r="O90" s="10" t="s">
        <v>19</v>
      </c>
      <c r="P90" s="10" t="s">
        <v>73</v>
      </c>
      <c r="Q90" s="10">
        <v>1</v>
      </c>
    </row>
    <row r="91" spans="1:17" ht="15" x14ac:dyDescent="0.25">
      <c r="A91" s="10">
        <v>90</v>
      </c>
      <c r="B91" s="10">
        <v>82</v>
      </c>
      <c r="C91" s="9"/>
      <c r="D91" s="10" t="s">
        <v>266</v>
      </c>
      <c r="E91" s="10" t="s">
        <v>267</v>
      </c>
      <c r="F91" s="9"/>
      <c r="G91" s="10" t="s">
        <v>31</v>
      </c>
      <c r="H91" s="10" t="s">
        <v>268</v>
      </c>
      <c r="I91" s="10" t="b">
        <v>1</v>
      </c>
      <c r="J91" s="10">
        <v>104190</v>
      </c>
      <c r="K91" s="10">
        <v>72</v>
      </c>
      <c r="L91" s="10">
        <v>72</v>
      </c>
      <c r="M91" s="10">
        <v>1976</v>
      </c>
      <c r="N91" s="10">
        <v>9</v>
      </c>
      <c r="O91" s="10" t="s">
        <v>19</v>
      </c>
      <c r="P91" s="10" t="s">
        <v>73</v>
      </c>
      <c r="Q91" s="10">
        <v>1</v>
      </c>
    </row>
    <row r="92" spans="1:17" ht="15" x14ac:dyDescent="0.25">
      <c r="A92" s="10">
        <v>91</v>
      </c>
      <c r="B92" s="10">
        <v>81</v>
      </c>
      <c r="C92" s="9"/>
      <c r="D92" s="10" t="s">
        <v>75</v>
      </c>
      <c r="E92" s="10" t="s">
        <v>269</v>
      </c>
      <c r="F92" s="9"/>
      <c r="G92" s="10" t="s">
        <v>31</v>
      </c>
      <c r="H92" s="10" t="s">
        <v>270</v>
      </c>
      <c r="I92" s="10" t="b">
        <v>1</v>
      </c>
      <c r="J92" s="10">
        <v>109510</v>
      </c>
      <c r="K92" s="10">
        <v>89</v>
      </c>
      <c r="L92" s="10">
        <v>89</v>
      </c>
      <c r="M92" s="10">
        <v>1971</v>
      </c>
      <c r="N92" s="10">
        <v>9</v>
      </c>
      <c r="O92" s="10" t="s">
        <v>19</v>
      </c>
      <c r="P92" s="10" t="s">
        <v>73</v>
      </c>
      <c r="Q92" s="10">
        <v>1</v>
      </c>
    </row>
    <row r="93" spans="1:17" ht="15" x14ac:dyDescent="0.25">
      <c r="A93" s="10">
        <v>92</v>
      </c>
      <c r="B93" s="10">
        <v>79</v>
      </c>
      <c r="C93" s="9"/>
      <c r="D93" s="10" t="s">
        <v>271</v>
      </c>
      <c r="E93" s="10" t="s">
        <v>272</v>
      </c>
      <c r="F93" s="9"/>
      <c r="G93" s="10" t="s">
        <v>31</v>
      </c>
      <c r="H93" s="10" t="s">
        <v>270</v>
      </c>
      <c r="I93" s="10" t="b">
        <v>1</v>
      </c>
      <c r="J93" s="10">
        <v>109517</v>
      </c>
      <c r="K93" s="10">
        <v>90</v>
      </c>
      <c r="L93" s="10">
        <v>90</v>
      </c>
      <c r="M93" s="10">
        <v>1973</v>
      </c>
      <c r="N93" s="10">
        <v>9</v>
      </c>
      <c r="O93" s="10" t="s">
        <v>19</v>
      </c>
      <c r="P93" s="10" t="s">
        <v>73</v>
      </c>
      <c r="Q93" s="10">
        <v>1</v>
      </c>
    </row>
    <row r="94" spans="1:17" ht="15" x14ac:dyDescent="0.25">
      <c r="A94" s="10">
        <v>93</v>
      </c>
      <c r="B94" s="10">
        <v>78</v>
      </c>
      <c r="C94" s="9"/>
      <c r="D94" s="10" t="s">
        <v>273</v>
      </c>
      <c r="E94" s="10" t="s">
        <v>274</v>
      </c>
      <c r="F94" s="9"/>
      <c r="G94" s="10" t="s">
        <v>31</v>
      </c>
      <c r="H94" s="10" t="s">
        <v>115</v>
      </c>
      <c r="I94" s="10" t="b">
        <v>0</v>
      </c>
      <c r="J94" s="10">
        <v>49330</v>
      </c>
      <c r="K94" s="10">
        <v>7</v>
      </c>
      <c r="L94" s="10">
        <v>7</v>
      </c>
      <c r="M94" s="10">
        <v>1988</v>
      </c>
      <c r="N94" s="10">
        <v>58</v>
      </c>
      <c r="O94" s="10" t="s">
        <v>58</v>
      </c>
      <c r="P94" s="10" t="s">
        <v>73</v>
      </c>
      <c r="Q94" s="10">
        <v>1</v>
      </c>
    </row>
    <row r="95" spans="1:17" ht="15" x14ac:dyDescent="0.25">
      <c r="A95" s="10">
        <v>94</v>
      </c>
      <c r="B95" s="10">
        <v>77</v>
      </c>
      <c r="C95" s="9"/>
      <c r="D95" s="10" t="s">
        <v>86</v>
      </c>
      <c r="E95" s="10" t="s">
        <v>275</v>
      </c>
      <c r="F95" s="9"/>
      <c r="G95" s="10" t="s">
        <v>31</v>
      </c>
      <c r="H95" s="10" t="s">
        <v>125</v>
      </c>
      <c r="I95" s="10" t="b">
        <v>1</v>
      </c>
      <c r="J95" s="10">
        <v>53140</v>
      </c>
      <c r="K95" s="10">
        <v>29</v>
      </c>
      <c r="L95" s="10">
        <v>29</v>
      </c>
      <c r="M95" s="10">
        <v>1990</v>
      </c>
      <c r="N95" s="10">
        <v>8</v>
      </c>
      <c r="O95" s="10" t="s">
        <v>22</v>
      </c>
      <c r="P95" s="10" t="s">
        <v>73</v>
      </c>
      <c r="Q95" s="10">
        <v>1</v>
      </c>
    </row>
    <row r="96" spans="1:17" ht="15" x14ac:dyDescent="0.25">
      <c r="A96" s="10">
        <v>95</v>
      </c>
      <c r="B96" s="10">
        <v>76</v>
      </c>
      <c r="C96" s="9"/>
      <c r="D96" s="10" t="s">
        <v>200</v>
      </c>
      <c r="E96" s="10" t="s">
        <v>275</v>
      </c>
      <c r="F96" s="9"/>
      <c r="G96" s="10" t="s">
        <v>31</v>
      </c>
      <c r="H96" s="10" t="s">
        <v>125</v>
      </c>
      <c r="I96" s="10" t="b">
        <v>0</v>
      </c>
      <c r="J96" s="10">
        <v>100500</v>
      </c>
      <c r="K96" s="10">
        <v>21</v>
      </c>
      <c r="L96" s="10">
        <v>21</v>
      </c>
      <c r="M96" s="10">
        <v>1976</v>
      </c>
      <c r="N96" s="10">
        <v>59</v>
      </c>
      <c r="O96" s="10" t="s">
        <v>39</v>
      </c>
      <c r="P96" s="10" t="s">
        <v>73</v>
      </c>
      <c r="Q96" s="10">
        <v>1</v>
      </c>
    </row>
    <row r="97" spans="1:17" ht="15" x14ac:dyDescent="0.25">
      <c r="A97" s="10">
        <v>96</v>
      </c>
      <c r="B97" s="10">
        <v>74</v>
      </c>
      <c r="C97" s="9"/>
      <c r="D97" s="10" t="s">
        <v>276</v>
      </c>
      <c r="E97" s="10" t="s">
        <v>277</v>
      </c>
      <c r="F97" s="9"/>
      <c r="G97" s="10" t="s">
        <v>31</v>
      </c>
      <c r="H97" s="10" t="s">
        <v>115</v>
      </c>
      <c r="I97" s="10" t="b">
        <v>0</v>
      </c>
      <c r="J97" s="10">
        <v>52350</v>
      </c>
      <c r="K97" s="10">
        <v>12</v>
      </c>
      <c r="L97" s="10">
        <v>12</v>
      </c>
      <c r="M97" s="10">
        <v>1976</v>
      </c>
      <c r="N97" s="10">
        <v>59</v>
      </c>
      <c r="O97" s="10" t="s">
        <v>39</v>
      </c>
      <c r="P97" s="10" t="s">
        <v>73</v>
      </c>
      <c r="Q97" s="10">
        <v>1</v>
      </c>
    </row>
    <row r="98" spans="1:17" ht="15" x14ac:dyDescent="0.25">
      <c r="A98" s="10">
        <v>97</v>
      </c>
      <c r="B98" s="10">
        <v>73</v>
      </c>
      <c r="C98" s="9"/>
      <c r="D98" s="10" t="s">
        <v>200</v>
      </c>
      <c r="E98" s="10" t="s">
        <v>278</v>
      </c>
      <c r="F98" s="9"/>
      <c r="G98" s="10" t="s">
        <v>31</v>
      </c>
      <c r="H98" s="10" t="s">
        <v>279</v>
      </c>
      <c r="I98" s="10" t="b">
        <v>0</v>
      </c>
      <c r="J98" s="10">
        <v>56120</v>
      </c>
      <c r="K98" s="10">
        <v>16</v>
      </c>
      <c r="L98" s="10">
        <v>16</v>
      </c>
      <c r="M98" s="10">
        <v>1980</v>
      </c>
      <c r="N98" s="10">
        <v>59</v>
      </c>
      <c r="O98" s="10" t="s">
        <v>39</v>
      </c>
      <c r="P98" s="10" t="s">
        <v>73</v>
      </c>
      <c r="Q98" s="10">
        <v>1</v>
      </c>
    </row>
    <row r="99" spans="1:17" ht="15" x14ac:dyDescent="0.25">
      <c r="A99" s="10">
        <v>98</v>
      </c>
      <c r="B99" s="10">
        <v>71</v>
      </c>
      <c r="C99" s="9"/>
      <c r="D99" s="10" t="s">
        <v>280</v>
      </c>
      <c r="E99" s="10" t="s">
        <v>281</v>
      </c>
      <c r="F99" s="9"/>
      <c r="G99" s="10" t="s">
        <v>31</v>
      </c>
      <c r="H99" s="10" t="s">
        <v>282</v>
      </c>
      <c r="I99" s="10" t="b">
        <v>1</v>
      </c>
      <c r="J99" s="10">
        <v>106270</v>
      </c>
      <c r="K99" s="10">
        <v>80</v>
      </c>
      <c r="L99" s="10">
        <v>80</v>
      </c>
      <c r="M99" s="10">
        <v>1963</v>
      </c>
      <c r="N99" s="10">
        <v>10</v>
      </c>
      <c r="O99" s="10" t="s">
        <v>25</v>
      </c>
      <c r="P99" s="10" t="s">
        <v>73</v>
      </c>
      <c r="Q99" s="10">
        <v>1</v>
      </c>
    </row>
    <row r="100" spans="1:17" ht="15" x14ac:dyDescent="0.25">
      <c r="A100" s="10">
        <v>99</v>
      </c>
      <c r="B100" s="10">
        <v>70</v>
      </c>
      <c r="C100" s="9"/>
      <c r="D100" s="10" t="s">
        <v>283</v>
      </c>
      <c r="E100" s="10" t="s">
        <v>284</v>
      </c>
      <c r="F100" s="9"/>
      <c r="G100" s="10" t="s">
        <v>31</v>
      </c>
      <c r="H100" s="10" t="s">
        <v>282</v>
      </c>
      <c r="I100" s="10" t="b">
        <v>0</v>
      </c>
      <c r="J100" s="10">
        <v>51030</v>
      </c>
      <c r="K100" s="10">
        <v>10</v>
      </c>
      <c r="L100" s="10">
        <v>10</v>
      </c>
      <c r="M100" s="10">
        <v>1967</v>
      </c>
      <c r="N100" s="10">
        <v>60</v>
      </c>
      <c r="O100" s="10" t="s">
        <v>94</v>
      </c>
      <c r="P100" s="10" t="s">
        <v>73</v>
      </c>
      <c r="Q100" s="10">
        <v>1</v>
      </c>
    </row>
    <row r="101" spans="1:17" ht="15" x14ac:dyDescent="0.25">
      <c r="A101" s="10">
        <v>100</v>
      </c>
      <c r="B101" s="10">
        <v>68</v>
      </c>
      <c r="C101" s="9"/>
      <c r="D101" s="10" t="s">
        <v>200</v>
      </c>
      <c r="E101" s="10" t="s">
        <v>285</v>
      </c>
      <c r="F101" s="9"/>
      <c r="G101" s="10" t="s">
        <v>31</v>
      </c>
      <c r="H101" s="10" t="s">
        <v>125</v>
      </c>
      <c r="I101" s="10" t="b">
        <v>0</v>
      </c>
      <c r="J101" s="10">
        <v>48240</v>
      </c>
      <c r="K101" s="10">
        <v>6</v>
      </c>
      <c r="L101" s="10">
        <v>6</v>
      </c>
      <c r="M101" s="10">
        <v>1982</v>
      </c>
      <c r="N101" s="10">
        <v>58</v>
      </c>
      <c r="O101" s="10" t="s">
        <v>58</v>
      </c>
      <c r="P101" s="10" t="s">
        <v>73</v>
      </c>
      <c r="Q101" s="10">
        <v>1</v>
      </c>
    </row>
    <row r="102" spans="1:17" ht="15" x14ac:dyDescent="0.25">
      <c r="A102" s="10">
        <v>101</v>
      </c>
      <c r="B102" s="10">
        <v>63</v>
      </c>
      <c r="C102" s="9"/>
      <c r="D102" s="10" t="s">
        <v>286</v>
      </c>
      <c r="E102" s="10" t="s">
        <v>287</v>
      </c>
      <c r="F102" s="9"/>
      <c r="G102" s="10" t="s">
        <v>31</v>
      </c>
      <c r="H102" s="10" t="s">
        <v>288</v>
      </c>
      <c r="I102" s="10" t="b">
        <v>1</v>
      </c>
      <c r="J102" s="10">
        <v>100270</v>
      </c>
      <c r="K102" s="10">
        <v>56</v>
      </c>
      <c r="L102" s="10">
        <v>56</v>
      </c>
      <c r="M102" s="10">
        <v>1986</v>
      </c>
      <c r="N102" s="10">
        <v>8</v>
      </c>
      <c r="O102" s="10" t="s">
        <v>22</v>
      </c>
      <c r="P102" s="10" t="s">
        <v>73</v>
      </c>
      <c r="Q102" s="10">
        <v>1</v>
      </c>
    </row>
    <row r="103" spans="1:17" ht="15" x14ac:dyDescent="0.25">
      <c r="A103" s="10">
        <v>102</v>
      </c>
      <c r="B103" s="10">
        <v>62</v>
      </c>
      <c r="C103" s="9"/>
      <c r="D103" s="10" t="s">
        <v>61</v>
      </c>
      <c r="E103" s="10" t="s">
        <v>62</v>
      </c>
      <c r="F103" s="9"/>
      <c r="G103" s="10" t="s">
        <v>31</v>
      </c>
      <c r="H103" s="10" t="s">
        <v>289</v>
      </c>
      <c r="I103" s="10" t="b">
        <v>1</v>
      </c>
      <c r="J103" s="10">
        <v>46090</v>
      </c>
      <c r="K103" s="10">
        <v>4</v>
      </c>
      <c r="L103" s="10">
        <v>4</v>
      </c>
      <c r="M103" s="10">
        <v>1964</v>
      </c>
      <c r="N103" s="10">
        <v>10</v>
      </c>
      <c r="O103" s="10" t="s">
        <v>25</v>
      </c>
      <c r="P103" s="10" t="s">
        <v>73</v>
      </c>
      <c r="Q103" s="10">
        <v>1</v>
      </c>
    </row>
    <row r="104" spans="1:17" ht="15" x14ac:dyDescent="0.25">
      <c r="A104" s="10">
        <v>103</v>
      </c>
      <c r="B104" s="10">
        <v>60</v>
      </c>
      <c r="C104" s="9"/>
      <c r="D104" s="10" t="s">
        <v>290</v>
      </c>
      <c r="E104" s="10" t="s">
        <v>291</v>
      </c>
      <c r="F104" s="9"/>
      <c r="G104" s="10" t="s">
        <v>31</v>
      </c>
      <c r="H104" s="10" t="s">
        <v>292</v>
      </c>
      <c r="I104" s="10" t="b">
        <v>1</v>
      </c>
      <c r="J104" s="10">
        <v>58340</v>
      </c>
      <c r="K104" s="10">
        <v>49</v>
      </c>
      <c r="L104" s="10">
        <v>49</v>
      </c>
      <c r="M104" s="11">
        <v>1954</v>
      </c>
      <c r="N104" s="10">
        <v>11</v>
      </c>
      <c r="O104" s="10" t="s">
        <v>21</v>
      </c>
      <c r="P104" s="10" t="s">
        <v>73</v>
      </c>
      <c r="Q104" s="10">
        <v>1</v>
      </c>
    </row>
    <row r="105" spans="1:17" ht="15" x14ac:dyDescent="0.25">
      <c r="A105" s="10">
        <v>104</v>
      </c>
      <c r="B105" s="10">
        <v>61</v>
      </c>
      <c r="C105" s="9"/>
      <c r="D105" s="11" t="s">
        <v>323</v>
      </c>
      <c r="E105" s="11" t="s">
        <v>324</v>
      </c>
      <c r="F105" s="9"/>
      <c r="G105" s="10" t="s">
        <v>31</v>
      </c>
      <c r="H105" s="10" t="s">
        <v>115</v>
      </c>
      <c r="I105" s="10" t="b">
        <v>0</v>
      </c>
      <c r="J105" s="10">
        <v>149490</v>
      </c>
      <c r="K105" s="10">
        <v>26</v>
      </c>
      <c r="L105" s="10">
        <v>26</v>
      </c>
      <c r="M105" s="10">
        <v>1987</v>
      </c>
      <c r="N105" s="10">
        <v>58</v>
      </c>
      <c r="O105" s="10" t="s">
        <v>58</v>
      </c>
      <c r="P105" s="10" t="s">
        <v>73</v>
      </c>
      <c r="Q105" s="10">
        <v>1</v>
      </c>
    </row>
    <row r="106" spans="1:17" ht="15" x14ac:dyDescent="0.25">
      <c r="A106" s="10">
        <v>105</v>
      </c>
      <c r="B106" s="10">
        <v>58</v>
      </c>
      <c r="C106" s="9"/>
      <c r="D106" s="10" t="s">
        <v>195</v>
      </c>
      <c r="E106" s="10" t="s">
        <v>293</v>
      </c>
      <c r="F106" s="9"/>
      <c r="G106" s="10" t="s">
        <v>31</v>
      </c>
      <c r="H106" s="10" t="s">
        <v>115</v>
      </c>
      <c r="I106" s="10" t="b">
        <v>0</v>
      </c>
      <c r="J106" s="10">
        <v>46520</v>
      </c>
      <c r="K106" s="10">
        <v>4</v>
      </c>
      <c r="L106" s="10">
        <v>4</v>
      </c>
      <c r="M106" s="10">
        <v>1978</v>
      </c>
      <c r="N106" s="10">
        <v>59</v>
      </c>
      <c r="O106" s="10" t="s">
        <v>39</v>
      </c>
      <c r="P106" s="10" t="s">
        <v>73</v>
      </c>
      <c r="Q106" s="10">
        <v>1</v>
      </c>
    </row>
    <row r="107" spans="1:17" ht="15" x14ac:dyDescent="0.25">
      <c r="A107" s="10">
        <v>106</v>
      </c>
      <c r="B107" s="10">
        <v>56</v>
      </c>
      <c r="C107" s="9"/>
      <c r="D107" s="10" t="s">
        <v>74</v>
      </c>
      <c r="E107" s="10" t="s">
        <v>294</v>
      </c>
      <c r="F107" s="9"/>
      <c r="G107" s="10" t="s">
        <v>31</v>
      </c>
      <c r="H107" s="10" t="s">
        <v>115</v>
      </c>
      <c r="I107" s="10" t="b">
        <v>1</v>
      </c>
      <c r="J107" s="10">
        <v>101530</v>
      </c>
      <c r="K107" s="10">
        <v>67</v>
      </c>
      <c r="L107" s="10">
        <v>67</v>
      </c>
      <c r="M107" s="10">
        <v>1982</v>
      </c>
      <c r="N107" s="10">
        <v>8</v>
      </c>
      <c r="O107" s="10" t="s">
        <v>22</v>
      </c>
      <c r="P107" s="10" t="s">
        <v>73</v>
      </c>
      <c r="Q107" s="10">
        <v>1</v>
      </c>
    </row>
    <row r="108" spans="1:17" ht="15" x14ac:dyDescent="0.25">
      <c r="A108" s="10">
        <v>107</v>
      </c>
      <c r="B108" s="10">
        <v>48</v>
      </c>
      <c r="C108" s="9"/>
      <c r="D108" s="10" t="s">
        <v>252</v>
      </c>
      <c r="E108" s="10" t="s">
        <v>295</v>
      </c>
      <c r="F108" s="9"/>
      <c r="G108" s="10" t="s">
        <v>31</v>
      </c>
      <c r="H108" s="10" t="s">
        <v>115</v>
      </c>
      <c r="I108" s="10" t="b">
        <v>1</v>
      </c>
      <c r="J108" s="10">
        <v>105527</v>
      </c>
      <c r="K108" s="10">
        <v>79</v>
      </c>
      <c r="L108" s="10">
        <v>79</v>
      </c>
      <c r="M108" s="10">
        <v>1984</v>
      </c>
      <c r="N108" s="10">
        <v>8</v>
      </c>
      <c r="O108" s="10" t="s">
        <v>22</v>
      </c>
      <c r="P108" s="10" t="s">
        <v>73</v>
      </c>
      <c r="Q108" s="10">
        <v>1</v>
      </c>
    </row>
    <row r="109" spans="1:17" ht="15" x14ac:dyDescent="0.25">
      <c r="A109" s="10">
        <v>108</v>
      </c>
      <c r="B109" s="10">
        <v>46</v>
      </c>
      <c r="C109" s="9"/>
      <c r="D109" s="10" t="s">
        <v>166</v>
      </c>
      <c r="E109" s="10" t="s">
        <v>296</v>
      </c>
      <c r="F109" s="9"/>
      <c r="G109" s="10" t="s">
        <v>31</v>
      </c>
      <c r="H109" s="10" t="s">
        <v>115</v>
      </c>
      <c r="I109" s="10" t="b">
        <v>1</v>
      </c>
      <c r="J109" s="10">
        <v>59100</v>
      </c>
      <c r="K109" s="10">
        <v>52</v>
      </c>
      <c r="L109" s="10">
        <v>52</v>
      </c>
      <c r="M109" s="10">
        <v>1982</v>
      </c>
      <c r="N109" s="10">
        <v>8</v>
      </c>
      <c r="O109" s="10" t="s">
        <v>22</v>
      </c>
      <c r="P109" s="10" t="s">
        <v>73</v>
      </c>
      <c r="Q109" s="10">
        <v>1</v>
      </c>
    </row>
    <row r="110" spans="1:17" ht="15" x14ac:dyDescent="0.25">
      <c r="A110" s="10">
        <v>109</v>
      </c>
      <c r="B110" s="10">
        <v>42</v>
      </c>
      <c r="C110" s="9"/>
      <c r="D110" s="10" t="s">
        <v>297</v>
      </c>
      <c r="E110" s="10" t="s">
        <v>298</v>
      </c>
      <c r="F110" s="9"/>
      <c r="G110" s="10" t="s">
        <v>31</v>
      </c>
      <c r="H110" s="10" t="s">
        <v>115</v>
      </c>
      <c r="I110" s="10" t="b">
        <v>1</v>
      </c>
      <c r="J110" s="10">
        <v>119200</v>
      </c>
      <c r="K110" s="10">
        <v>93</v>
      </c>
      <c r="L110" s="10">
        <v>93</v>
      </c>
      <c r="M110" s="10">
        <v>1964</v>
      </c>
      <c r="N110" s="10">
        <v>10</v>
      </c>
      <c r="O110" s="10" t="s">
        <v>25</v>
      </c>
      <c r="P110" s="10" t="s">
        <v>73</v>
      </c>
      <c r="Q110" s="10">
        <v>1</v>
      </c>
    </row>
    <row r="111" spans="1:17" ht="15" x14ac:dyDescent="0.25">
      <c r="A111" s="10">
        <v>110</v>
      </c>
      <c r="B111" s="10">
        <v>186</v>
      </c>
      <c r="C111" s="9"/>
      <c r="D111" s="10" t="s">
        <v>20</v>
      </c>
      <c r="E111" s="10" t="s">
        <v>56</v>
      </c>
      <c r="F111" s="9"/>
      <c r="G111" s="10" t="s">
        <v>18</v>
      </c>
      <c r="H111" s="10" t="s">
        <v>33</v>
      </c>
      <c r="I111" s="10" t="b">
        <v>1</v>
      </c>
      <c r="J111" s="10">
        <v>43330</v>
      </c>
      <c r="K111" s="10">
        <v>1</v>
      </c>
      <c r="L111" s="10">
        <v>1</v>
      </c>
      <c r="M111" s="10">
        <v>1948</v>
      </c>
      <c r="N111" s="10">
        <v>12</v>
      </c>
      <c r="O111" s="10" t="s">
        <v>27</v>
      </c>
      <c r="P111" s="10" t="s">
        <v>73</v>
      </c>
      <c r="Q111" s="10">
        <v>1</v>
      </c>
    </row>
    <row r="112" spans="1:17" ht="15" x14ac:dyDescent="0.25">
      <c r="A112" s="10">
        <v>111</v>
      </c>
      <c r="B112" s="10">
        <v>181</v>
      </c>
      <c r="C112" s="9"/>
      <c r="D112" s="10" t="s">
        <v>299</v>
      </c>
      <c r="E112" s="10" t="s">
        <v>300</v>
      </c>
      <c r="F112" s="9"/>
      <c r="G112" s="10" t="s">
        <v>18</v>
      </c>
      <c r="H112" s="10" t="s">
        <v>301</v>
      </c>
      <c r="I112" s="10" t="b">
        <v>1</v>
      </c>
      <c r="J112" s="10">
        <v>54290</v>
      </c>
      <c r="K112" s="10">
        <v>35</v>
      </c>
      <c r="L112" s="10">
        <v>35</v>
      </c>
      <c r="M112" s="10">
        <v>1941</v>
      </c>
      <c r="N112" s="10">
        <v>12</v>
      </c>
      <c r="O112" s="10" t="s">
        <v>27</v>
      </c>
      <c r="P112" s="10" t="s">
        <v>73</v>
      </c>
      <c r="Q112" s="10">
        <v>1</v>
      </c>
    </row>
    <row r="113" spans="1:17" ht="15" x14ac:dyDescent="0.25">
      <c r="A113" s="10">
        <v>112</v>
      </c>
      <c r="B113" s="10">
        <v>180</v>
      </c>
      <c r="C113" s="9"/>
      <c r="D113" s="10" t="s">
        <v>81</v>
      </c>
      <c r="E113" s="10" t="s">
        <v>77</v>
      </c>
      <c r="F113" s="9"/>
      <c r="G113" s="10" t="s">
        <v>18</v>
      </c>
      <c r="H113" s="10" t="s">
        <v>82</v>
      </c>
      <c r="I113" s="10" t="b">
        <v>1</v>
      </c>
      <c r="J113" s="10">
        <v>108190</v>
      </c>
      <c r="K113" s="10">
        <v>84</v>
      </c>
      <c r="L113" s="10">
        <v>84</v>
      </c>
      <c r="M113" s="10">
        <v>1955</v>
      </c>
      <c r="N113" s="10">
        <v>11</v>
      </c>
      <c r="O113" s="10" t="s">
        <v>21</v>
      </c>
      <c r="P113" s="10" t="s">
        <v>73</v>
      </c>
      <c r="Q113" s="10">
        <v>1</v>
      </c>
    </row>
    <row r="114" spans="1:17" ht="15" x14ac:dyDescent="0.25">
      <c r="A114" s="10">
        <v>113</v>
      </c>
      <c r="B114" s="10">
        <v>179</v>
      </c>
      <c r="C114" s="9"/>
      <c r="D114" s="10" t="s">
        <v>302</v>
      </c>
      <c r="E114" s="10" t="s">
        <v>303</v>
      </c>
      <c r="F114" s="9"/>
      <c r="G114" s="10" t="s">
        <v>18</v>
      </c>
      <c r="H114" s="10" t="s">
        <v>301</v>
      </c>
      <c r="I114" s="10" t="b">
        <v>1</v>
      </c>
      <c r="J114" s="10">
        <v>49197</v>
      </c>
      <c r="K114" s="10">
        <v>12</v>
      </c>
      <c r="L114" s="10">
        <v>12</v>
      </c>
      <c r="M114" s="10">
        <v>1946</v>
      </c>
      <c r="N114" s="10">
        <v>12</v>
      </c>
      <c r="O114" s="10" t="s">
        <v>27</v>
      </c>
      <c r="P114" s="10" t="s">
        <v>73</v>
      </c>
      <c r="Q114" s="10">
        <v>1</v>
      </c>
    </row>
    <row r="115" spans="1:17" ht="15" x14ac:dyDescent="0.25">
      <c r="A115" s="10">
        <v>114</v>
      </c>
      <c r="B115" s="10">
        <v>158</v>
      </c>
      <c r="C115" s="9"/>
      <c r="D115" s="10" t="s">
        <v>304</v>
      </c>
      <c r="E115" s="10" t="s">
        <v>305</v>
      </c>
      <c r="F115" s="9"/>
      <c r="G115" s="10" t="s">
        <v>18</v>
      </c>
      <c r="H115" s="10" t="s">
        <v>306</v>
      </c>
      <c r="I115" s="10" t="b">
        <v>1</v>
      </c>
      <c r="J115" s="10">
        <v>52290</v>
      </c>
      <c r="K115" s="10">
        <v>27</v>
      </c>
      <c r="L115" s="10">
        <v>27</v>
      </c>
      <c r="M115" s="10">
        <v>1959</v>
      </c>
      <c r="N115" s="10">
        <v>11</v>
      </c>
      <c r="O115" s="10" t="s">
        <v>21</v>
      </c>
      <c r="P115" s="10" t="s">
        <v>73</v>
      </c>
      <c r="Q115" s="10">
        <v>1</v>
      </c>
    </row>
    <row r="116" spans="1:17" ht="15" x14ac:dyDescent="0.25">
      <c r="A116" s="10">
        <v>115</v>
      </c>
      <c r="B116" s="10">
        <v>172</v>
      </c>
      <c r="C116" s="9"/>
      <c r="D116" s="10" t="s">
        <v>32</v>
      </c>
      <c r="E116" s="10" t="s">
        <v>77</v>
      </c>
      <c r="F116" s="9"/>
      <c r="G116" s="10" t="s">
        <v>18</v>
      </c>
      <c r="H116" s="10" t="s">
        <v>82</v>
      </c>
      <c r="I116" s="10" t="b">
        <v>1</v>
      </c>
      <c r="J116" s="10">
        <v>51100</v>
      </c>
      <c r="K116" s="10">
        <v>23</v>
      </c>
      <c r="L116" s="10">
        <v>23</v>
      </c>
      <c r="M116" s="10">
        <v>1988</v>
      </c>
      <c r="N116" s="10">
        <v>8</v>
      </c>
      <c r="O116" s="10" t="s">
        <v>22</v>
      </c>
      <c r="P116" s="10" t="s">
        <v>73</v>
      </c>
      <c r="Q116" s="10">
        <v>1</v>
      </c>
    </row>
    <row r="117" spans="1:17" ht="15" x14ac:dyDescent="0.25">
      <c r="A117" s="10">
        <v>116</v>
      </c>
      <c r="B117" s="10">
        <v>183</v>
      </c>
      <c r="C117" s="9"/>
      <c r="D117" s="10" t="s">
        <v>20</v>
      </c>
      <c r="E117" s="10" t="s">
        <v>307</v>
      </c>
      <c r="F117" s="9"/>
      <c r="G117" s="10" t="s">
        <v>18</v>
      </c>
      <c r="H117" s="10" t="s">
        <v>308</v>
      </c>
      <c r="I117" s="10" t="b">
        <v>1</v>
      </c>
      <c r="J117" s="10">
        <v>47110</v>
      </c>
      <c r="K117" s="10">
        <v>6</v>
      </c>
      <c r="L117" s="10">
        <v>6</v>
      </c>
      <c r="M117" s="10">
        <v>1973</v>
      </c>
      <c r="N117" s="10">
        <v>9</v>
      </c>
      <c r="O117" s="10" t="s">
        <v>19</v>
      </c>
      <c r="P117" s="10" t="s">
        <v>73</v>
      </c>
      <c r="Q117" s="10">
        <v>1</v>
      </c>
    </row>
    <row r="118" spans="1:17" ht="15" x14ac:dyDescent="0.25">
      <c r="A118" s="10">
        <v>117</v>
      </c>
      <c r="B118" s="10">
        <v>190</v>
      </c>
      <c r="C118" s="9"/>
      <c r="D118" s="10" t="s">
        <v>38</v>
      </c>
      <c r="E118" s="10" t="s">
        <v>77</v>
      </c>
      <c r="F118" s="9"/>
      <c r="G118" s="10" t="s">
        <v>18</v>
      </c>
      <c r="H118" s="10" t="s">
        <v>309</v>
      </c>
      <c r="I118" s="10" t="b">
        <v>1</v>
      </c>
      <c r="J118" s="10">
        <v>47250</v>
      </c>
      <c r="K118" s="10">
        <v>7</v>
      </c>
      <c r="L118" s="10">
        <v>7</v>
      </c>
      <c r="M118" s="10">
        <v>1976</v>
      </c>
      <c r="N118" s="10">
        <v>9</v>
      </c>
      <c r="O118" s="10" t="s">
        <v>19</v>
      </c>
      <c r="P118" s="10" t="s">
        <v>73</v>
      </c>
      <c r="Q118" s="10">
        <v>1</v>
      </c>
    </row>
    <row r="119" spans="1:17" ht="15" x14ac:dyDescent="0.25">
      <c r="A119" s="10">
        <v>118</v>
      </c>
      <c r="B119" s="10">
        <v>175</v>
      </c>
      <c r="C119" s="9"/>
      <c r="D119" s="10" t="s">
        <v>83</v>
      </c>
      <c r="E119" s="10" t="s">
        <v>84</v>
      </c>
      <c r="F119" s="9"/>
      <c r="G119" s="10" t="s">
        <v>18</v>
      </c>
      <c r="H119" s="10" t="s">
        <v>85</v>
      </c>
      <c r="I119" s="10" t="b">
        <v>1</v>
      </c>
      <c r="J119" s="10">
        <v>101040</v>
      </c>
      <c r="K119" s="10">
        <v>61</v>
      </c>
      <c r="L119" s="10">
        <v>61</v>
      </c>
      <c r="M119" s="10">
        <v>1962</v>
      </c>
      <c r="N119" s="10">
        <v>10</v>
      </c>
      <c r="O119" s="10" t="s">
        <v>25</v>
      </c>
      <c r="P119" s="10" t="s">
        <v>73</v>
      </c>
      <c r="Q119" s="10">
        <v>1</v>
      </c>
    </row>
    <row r="120" spans="1:17" ht="15" x14ac:dyDescent="0.25">
      <c r="A120" s="10">
        <v>119</v>
      </c>
      <c r="B120" s="10">
        <v>170</v>
      </c>
      <c r="C120" s="9"/>
      <c r="D120" s="10" t="s">
        <v>40</v>
      </c>
      <c r="E120" s="10" t="s">
        <v>36</v>
      </c>
      <c r="F120" s="9"/>
      <c r="G120" s="10" t="s">
        <v>18</v>
      </c>
      <c r="H120" s="10" t="s">
        <v>310</v>
      </c>
      <c r="I120" s="10" t="b">
        <v>1</v>
      </c>
      <c r="J120" s="10">
        <v>48500</v>
      </c>
      <c r="K120" s="10">
        <v>9</v>
      </c>
      <c r="L120" s="10">
        <v>9</v>
      </c>
      <c r="M120" s="10">
        <v>1991</v>
      </c>
      <c r="N120" s="10">
        <v>8</v>
      </c>
      <c r="O120" s="10" t="s">
        <v>22</v>
      </c>
      <c r="P120" s="10" t="s">
        <v>73</v>
      </c>
      <c r="Q120" s="10">
        <v>1</v>
      </c>
    </row>
    <row r="121" spans="1:17" ht="15" x14ac:dyDescent="0.25">
      <c r="A121" s="10">
        <v>120</v>
      </c>
      <c r="B121" s="10">
        <v>166</v>
      </c>
      <c r="C121" s="9"/>
      <c r="D121" s="10" t="s">
        <v>40</v>
      </c>
      <c r="E121" s="10" t="s">
        <v>36</v>
      </c>
      <c r="F121" s="9"/>
      <c r="G121" s="10" t="s">
        <v>18</v>
      </c>
      <c r="H121" s="10" t="s">
        <v>37</v>
      </c>
      <c r="I121" s="10" t="b">
        <v>1</v>
      </c>
      <c r="J121" s="10">
        <v>53290</v>
      </c>
      <c r="K121" s="10">
        <v>32</v>
      </c>
      <c r="L121" s="10">
        <v>32</v>
      </c>
      <c r="M121" s="10">
        <v>1957</v>
      </c>
      <c r="N121" s="10">
        <v>11</v>
      </c>
      <c r="O121" s="10" t="s">
        <v>21</v>
      </c>
      <c r="P121" s="10" t="s">
        <v>73</v>
      </c>
      <c r="Q121" s="10">
        <v>1</v>
      </c>
    </row>
    <row r="122" spans="1:17" ht="15" x14ac:dyDescent="0.25">
      <c r="A122" s="10">
        <v>121</v>
      </c>
      <c r="B122" s="10">
        <v>184</v>
      </c>
      <c r="C122" s="9"/>
      <c r="D122" s="10" t="s">
        <v>81</v>
      </c>
      <c r="E122" s="10" t="s">
        <v>53</v>
      </c>
      <c r="F122" s="9"/>
      <c r="G122" s="10" t="s">
        <v>18</v>
      </c>
      <c r="H122" s="10" t="s">
        <v>115</v>
      </c>
      <c r="I122" s="10" t="b">
        <v>1</v>
      </c>
      <c r="J122" s="10">
        <v>100590</v>
      </c>
      <c r="K122" s="10">
        <v>60</v>
      </c>
      <c r="L122" s="10">
        <v>60</v>
      </c>
      <c r="M122" s="10">
        <v>1964</v>
      </c>
      <c r="N122" s="10">
        <v>10</v>
      </c>
      <c r="O122" s="10" t="s">
        <v>25</v>
      </c>
      <c r="P122" s="10" t="s">
        <v>73</v>
      </c>
      <c r="Q122" s="10">
        <v>1</v>
      </c>
    </row>
    <row r="123" spans="1:17" ht="15" x14ac:dyDescent="0.25">
      <c r="A123" s="10">
        <v>122</v>
      </c>
      <c r="B123" s="10">
        <v>192</v>
      </c>
      <c r="C123" s="9"/>
      <c r="D123" s="10" t="s">
        <v>17</v>
      </c>
      <c r="E123" s="10" t="s">
        <v>311</v>
      </c>
      <c r="F123" s="9"/>
      <c r="G123" s="10" t="s">
        <v>18</v>
      </c>
      <c r="H123" s="10" t="s">
        <v>312</v>
      </c>
      <c r="I123" s="10" t="b">
        <v>1</v>
      </c>
      <c r="J123" s="10">
        <v>103400</v>
      </c>
      <c r="K123" s="10">
        <v>70</v>
      </c>
      <c r="L123" s="10">
        <v>70</v>
      </c>
      <c r="M123" s="10">
        <v>1973</v>
      </c>
      <c r="N123" s="10">
        <v>9</v>
      </c>
      <c r="O123" s="10" t="s">
        <v>19</v>
      </c>
      <c r="P123" s="10" t="s">
        <v>73</v>
      </c>
      <c r="Q123" s="10">
        <v>1</v>
      </c>
    </row>
    <row r="124" spans="1:17" ht="15" x14ac:dyDescent="0.25">
      <c r="A124" s="10">
        <v>123</v>
      </c>
      <c r="B124" s="10">
        <v>194</v>
      </c>
      <c r="C124" s="9"/>
      <c r="D124" s="10" t="s">
        <v>26</v>
      </c>
      <c r="E124" s="10" t="s">
        <v>34</v>
      </c>
      <c r="F124" s="9"/>
      <c r="G124" s="10" t="s">
        <v>18</v>
      </c>
      <c r="H124" s="10" t="s">
        <v>313</v>
      </c>
      <c r="I124" s="10" t="b">
        <v>1</v>
      </c>
      <c r="J124" s="10">
        <v>50570</v>
      </c>
      <c r="K124" s="10">
        <v>21</v>
      </c>
      <c r="L124" s="10">
        <v>21</v>
      </c>
      <c r="M124" s="10">
        <v>1968</v>
      </c>
      <c r="N124" s="10">
        <v>10</v>
      </c>
      <c r="O124" s="10" t="s">
        <v>25</v>
      </c>
      <c r="P124" s="10" t="s">
        <v>73</v>
      </c>
      <c r="Q124" s="10">
        <v>1</v>
      </c>
    </row>
    <row r="125" spans="1:17" ht="15" x14ac:dyDescent="0.25">
      <c r="A125" s="10">
        <v>124</v>
      </c>
      <c r="B125" s="10">
        <v>92</v>
      </c>
      <c r="C125" s="9"/>
      <c r="D125" s="10" t="s">
        <v>89</v>
      </c>
      <c r="E125" s="10" t="s">
        <v>314</v>
      </c>
      <c r="F125" s="9"/>
      <c r="G125" s="10" t="s">
        <v>18</v>
      </c>
      <c r="H125" s="10" t="s">
        <v>315</v>
      </c>
      <c r="I125" s="10" t="b">
        <v>1</v>
      </c>
      <c r="J125" s="10">
        <v>107320</v>
      </c>
      <c r="K125" s="10">
        <v>81</v>
      </c>
      <c r="L125" s="10">
        <v>81</v>
      </c>
      <c r="M125" s="10">
        <v>1969</v>
      </c>
      <c r="N125" s="10">
        <v>10</v>
      </c>
      <c r="O125" s="10" t="s">
        <v>25</v>
      </c>
      <c r="P125" s="10" t="s">
        <v>73</v>
      </c>
      <c r="Q125" s="10">
        <v>1</v>
      </c>
    </row>
    <row r="126" spans="1:17" ht="15" x14ac:dyDescent="0.25">
      <c r="A126" s="10">
        <v>125</v>
      </c>
      <c r="B126" s="10">
        <v>55</v>
      </c>
      <c r="C126" s="9"/>
      <c r="D126" s="10" t="s">
        <v>26</v>
      </c>
      <c r="E126" s="10" t="s">
        <v>78</v>
      </c>
      <c r="F126" s="9"/>
      <c r="G126" s="10" t="s">
        <v>18</v>
      </c>
      <c r="H126" s="10" t="s">
        <v>79</v>
      </c>
      <c r="I126" s="10" t="b">
        <v>1</v>
      </c>
      <c r="J126" s="10">
        <v>57590</v>
      </c>
      <c r="K126" s="10">
        <v>45</v>
      </c>
      <c r="L126" s="10">
        <v>45</v>
      </c>
      <c r="M126" s="10">
        <v>1970</v>
      </c>
      <c r="N126" s="10">
        <v>10</v>
      </c>
      <c r="O126" s="10" t="s">
        <v>25</v>
      </c>
      <c r="P126" s="10" t="s">
        <v>73</v>
      </c>
      <c r="Q126" s="10">
        <v>1</v>
      </c>
    </row>
    <row r="127" spans="1:17" ht="15" x14ac:dyDescent="0.25">
      <c r="A127" s="10">
        <v>126</v>
      </c>
      <c r="B127" s="10">
        <v>53</v>
      </c>
      <c r="C127" s="9"/>
      <c r="D127" s="10" t="s">
        <v>28</v>
      </c>
      <c r="E127" s="10" t="s">
        <v>29</v>
      </c>
      <c r="F127" s="9"/>
      <c r="G127" s="10" t="s">
        <v>18</v>
      </c>
      <c r="H127" s="10" t="s">
        <v>115</v>
      </c>
      <c r="I127" s="10" t="b">
        <v>1</v>
      </c>
      <c r="J127" s="10">
        <v>59550</v>
      </c>
      <c r="K127" s="10">
        <v>55</v>
      </c>
      <c r="L127" s="10">
        <v>55</v>
      </c>
      <c r="M127" s="10">
        <v>1960</v>
      </c>
      <c r="N127" s="10">
        <v>11</v>
      </c>
      <c r="O127" s="10" t="s">
        <v>21</v>
      </c>
      <c r="P127" s="10" t="s">
        <v>73</v>
      </c>
      <c r="Q127" s="10">
        <v>1</v>
      </c>
    </row>
    <row r="128" spans="1:17" ht="15" x14ac:dyDescent="0.25">
      <c r="A128" s="10">
        <v>127</v>
      </c>
      <c r="B128" s="10">
        <v>50</v>
      </c>
      <c r="C128" s="9"/>
      <c r="D128" s="10" t="s">
        <v>302</v>
      </c>
      <c r="E128" s="10" t="s">
        <v>316</v>
      </c>
      <c r="F128" s="9"/>
      <c r="G128" s="10" t="s">
        <v>18</v>
      </c>
      <c r="H128" s="10" t="s">
        <v>317</v>
      </c>
      <c r="I128" s="10" t="b">
        <v>1</v>
      </c>
      <c r="J128" s="10">
        <v>55100</v>
      </c>
      <c r="K128" s="10">
        <v>37</v>
      </c>
      <c r="L128" s="10">
        <v>37</v>
      </c>
      <c r="M128" s="10">
        <v>1938</v>
      </c>
      <c r="N128" s="10">
        <v>13</v>
      </c>
      <c r="O128" s="10" t="s">
        <v>222</v>
      </c>
      <c r="P128" s="10" t="s">
        <v>73</v>
      </c>
      <c r="Q128" s="10">
        <v>1</v>
      </c>
    </row>
    <row r="129" spans="1:17" ht="15" x14ac:dyDescent="0.25">
      <c r="A129" s="10">
        <v>128</v>
      </c>
      <c r="B129" s="10">
        <v>49</v>
      </c>
      <c r="C129" s="9"/>
      <c r="D129" s="10" t="s">
        <v>318</v>
      </c>
      <c r="E129" s="10" t="s">
        <v>319</v>
      </c>
      <c r="F129" s="9"/>
      <c r="G129" s="10" t="s">
        <v>18</v>
      </c>
      <c r="H129" s="10" t="s">
        <v>320</v>
      </c>
      <c r="I129" s="10" t="b">
        <v>1</v>
      </c>
      <c r="J129" s="10">
        <v>57170</v>
      </c>
      <c r="K129" s="10">
        <v>41</v>
      </c>
      <c r="L129" s="10">
        <v>41</v>
      </c>
      <c r="M129" s="10">
        <v>1961</v>
      </c>
      <c r="N129" s="10">
        <v>10</v>
      </c>
      <c r="O129" s="10" t="s">
        <v>25</v>
      </c>
      <c r="P129" s="10" t="s">
        <v>73</v>
      </c>
      <c r="Q129" s="10">
        <v>1</v>
      </c>
    </row>
    <row r="130" spans="1:17" ht="15" x14ac:dyDescent="0.25">
      <c r="A130" s="8"/>
      <c r="B130" s="8"/>
      <c r="C130" s="7"/>
      <c r="D130" s="8"/>
      <c r="E130" s="8"/>
      <c r="F130" s="7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15" x14ac:dyDescent="0.25">
      <c r="A131" s="8"/>
      <c r="B131" s="8"/>
      <c r="C131" s="7"/>
      <c r="D131" s="8"/>
      <c r="E131" s="8"/>
      <c r="F131" s="7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15" x14ac:dyDescent="0.25">
      <c r="A132" s="8"/>
      <c r="B132" s="8"/>
      <c r="C132" s="7"/>
      <c r="D132" s="8"/>
      <c r="E132" s="8"/>
      <c r="F132" s="7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ht="15" x14ac:dyDescent="0.25">
      <c r="A133" s="8"/>
      <c r="B133" s="8"/>
      <c r="C133" s="7"/>
      <c r="D133" s="8"/>
      <c r="E133" s="8"/>
      <c r="F133" s="7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ht="15" x14ac:dyDescent="0.25">
      <c r="A134" s="8"/>
      <c r="B134" s="8"/>
      <c r="C134" s="7"/>
      <c r="D134" s="8"/>
      <c r="E134" s="8"/>
      <c r="F134" s="7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ht="15" x14ac:dyDescent="0.25">
      <c r="A135" s="8"/>
      <c r="B135" s="8"/>
      <c r="C135" s="7"/>
      <c r="D135" s="8"/>
      <c r="E135" s="8"/>
      <c r="F135" s="7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ht="15" x14ac:dyDescent="0.25">
      <c r="A136" s="8"/>
      <c r="B136" s="8"/>
      <c r="C136" s="7"/>
      <c r="D136" s="8"/>
      <c r="E136" s="8"/>
      <c r="F136" s="7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ht="15" x14ac:dyDescent="0.25">
      <c r="A137" s="8"/>
      <c r="B137" s="8"/>
      <c r="C137" s="7"/>
      <c r="D137" s="8"/>
      <c r="E137" s="8"/>
      <c r="F137" s="7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ht="15" x14ac:dyDescent="0.25">
      <c r="A138" s="8"/>
      <c r="B138" s="8"/>
      <c r="C138" s="7"/>
      <c r="D138" s="8"/>
      <c r="E138" s="8"/>
      <c r="F138" s="7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ht="15" x14ac:dyDescent="0.25">
      <c r="A139" s="8"/>
      <c r="B139" s="8"/>
      <c r="C139" s="7"/>
      <c r="D139" s="8"/>
      <c r="E139" s="8"/>
      <c r="F139" s="7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ht="15" x14ac:dyDescent="0.25">
      <c r="A140" s="8"/>
      <c r="B140" s="8"/>
      <c r="C140" s="7"/>
      <c r="D140" s="8"/>
      <c r="E140" s="8"/>
      <c r="F140" s="7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ht="15" x14ac:dyDescent="0.25">
      <c r="A141" s="8"/>
      <c r="B141" s="8"/>
      <c r="C141" s="7"/>
      <c r="D141" s="8"/>
      <c r="E141" s="8"/>
      <c r="F141" s="7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ht="15" x14ac:dyDescent="0.25">
      <c r="A142" s="8"/>
      <c r="B142" s="8"/>
      <c r="C142" s="7"/>
      <c r="D142" s="8"/>
      <c r="E142" s="8"/>
      <c r="F142" s="7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ht="15" x14ac:dyDescent="0.25">
      <c r="A143" s="8"/>
      <c r="B143" s="8"/>
      <c r="C143" s="7"/>
      <c r="D143" s="8"/>
      <c r="E143" s="8"/>
      <c r="F143" s="7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ht="15" x14ac:dyDescent="0.25">
      <c r="A144" s="8"/>
      <c r="B144" s="8"/>
      <c r="C144" s="7"/>
      <c r="D144" s="8"/>
      <c r="E144" s="8"/>
      <c r="F144" s="7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ht="15" x14ac:dyDescent="0.25">
      <c r="A145" s="8"/>
      <c r="B145" s="8"/>
      <c r="C145" s="7"/>
      <c r="D145" s="8"/>
      <c r="E145" s="8"/>
      <c r="F145" s="7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ht="15" x14ac:dyDescent="0.25">
      <c r="A146" s="8"/>
      <c r="B146" s="8"/>
      <c r="C146" s="7"/>
      <c r="D146" s="8"/>
      <c r="E146" s="8"/>
      <c r="F146" s="7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</sheetData>
  <sortState ref="A2:Q155">
    <sortCondition ref="Q2:Q155"/>
    <sortCondition ref="N2:N155"/>
    <sortCondition ref="L2:L155"/>
  </sortState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Kategorie</vt:lpstr>
      <vt:lpstr>Open</vt:lpstr>
      <vt:lpstr>Suma</vt:lpstr>
      <vt:lpstr>Kategorie!Názvy_tisku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macek</dc:creator>
  <cp:lastModifiedBy>Mach Milan</cp:lastModifiedBy>
  <cp:lastPrinted>2009-09-13T10:12:43Z</cp:lastPrinted>
  <dcterms:created xsi:type="dcterms:W3CDTF">2006-09-10T13:17:03Z</dcterms:created>
  <dcterms:modified xsi:type="dcterms:W3CDTF">2015-06-08T07:35:45Z</dcterms:modified>
</cp:coreProperties>
</file>